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80" windowWidth="15180" windowHeight="11580" tabRatio="822" activeTab="0"/>
  </bookViews>
  <sheets>
    <sheet name="2017-18 " sheetId="1" r:id="rId1"/>
    <sheet name="2016-17" sheetId="2" r:id="rId2"/>
    <sheet name="2015-16" sheetId="3" r:id="rId3"/>
    <sheet name="2014-15" sheetId="4" r:id="rId4"/>
    <sheet name="2013-14" sheetId="5" r:id="rId5"/>
  </sheets>
  <definedNames>
    <definedName name="footnote_1" localSheetId="2">'2015-16'!#REF!</definedName>
  </definedNames>
  <calcPr fullCalcOnLoad="1"/>
</workbook>
</file>

<file path=xl/sharedStrings.xml><?xml version="1.0" encoding="utf-8"?>
<sst xmlns="http://schemas.openxmlformats.org/spreadsheetml/2006/main" count="686" uniqueCount="411">
  <si>
    <r>
      <t>Idiopathic pulmonary fibrosis - pirfenidone (</t>
    </r>
    <r>
      <rPr>
        <b/>
        <sz val="10"/>
        <color indexed="12"/>
        <rFont val="Calibri"/>
        <family val="2"/>
      </rPr>
      <t>TA282</t>
    </r>
    <r>
      <rPr>
        <sz val="10"/>
        <color indexed="12"/>
        <rFont val="Calibri"/>
        <family val="2"/>
      </rPr>
      <t>)</t>
    </r>
  </si>
  <si>
    <r>
      <t xml:space="preserve">Ranibizumab – </t>
    </r>
    <r>
      <rPr>
        <sz val="10"/>
        <color indexed="63"/>
        <rFont val="Calibri"/>
        <family val="2"/>
      </rPr>
      <t>recommended as an option for treating visual impairment due to choroidal neovascularisation secondary to pathological myopia as part of a patient access scheme.</t>
    </r>
  </si>
  <si>
    <r>
      <t>Peginterferon alfa plus ribavirin</t>
    </r>
    <r>
      <rPr>
        <sz val="10"/>
        <rFont val="Arial"/>
        <family val="0"/>
      </rPr>
      <t xml:space="preserve"> </t>
    </r>
    <r>
      <rPr>
        <sz val="10"/>
        <rFont val="Calibri"/>
        <family val="2"/>
      </rPr>
      <t xml:space="preserve"> –  recommended, within its marketing authorisation, as an option for treating chronic hepatitis C in children and young people.</t>
    </r>
  </si>
  <si>
    <r>
      <t>Fluocinolone acetonide intravitreal implant</t>
    </r>
    <r>
      <rPr>
        <sz val="10"/>
        <rFont val="Calibri"/>
        <family val="2"/>
      </rPr>
      <t xml:space="preserve">  –  recommended as an option for treating chronic diabetic macular oedema that is insufficiently responsive to available therapies only if the implant is to be used in an eye with an intraocular (pseudophakic) lens and as part of a patient access scheme. </t>
    </r>
  </si>
  <si>
    <r>
      <t xml:space="preserve">Canakinumab </t>
    </r>
    <r>
      <rPr>
        <sz val="10"/>
        <color indexed="63"/>
        <rFont val="Calibri"/>
        <family val="2"/>
      </rPr>
      <t xml:space="preserve"> –  unable to recommend NHS use because no evidence submission was received from the manufacturer.</t>
    </r>
  </si>
  <si>
    <r>
      <t>Multiple sclerosis (relapsing) - teriflunomide (</t>
    </r>
    <r>
      <rPr>
        <b/>
        <sz val="10"/>
        <color indexed="12"/>
        <rFont val="Calibri"/>
        <family val="2"/>
      </rPr>
      <t>TA303</t>
    </r>
    <r>
      <rPr>
        <sz val="10"/>
        <color indexed="12"/>
        <rFont val="Calibri"/>
        <family val="2"/>
      </rPr>
      <t>)</t>
    </r>
  </si>
  <si>
    <r>
      <t>Teriflunomide</t>
    </r>
    <r>
      <rPr>
        <sz val="10"/>
        <rFont val="Calibri"/>
        <family val="2"/>
      </rPr>
      <t xml:space="preserve"> – recommended as a possible treatment under a patient access scheme for active relapsing-remitting MS that isn’t highly active or rapidly evolving.</t>
    </r>
  </si>
  <si>
    <r>
      <t>Gout - canakinumab (terminated appraisal) (</t>
    </r>
    <r>
      <rPr>
        <b/>
        <sz val="10"/>
        <color indexed="12"/>
        <rFont val="Calibri"/>
        <family val="2"/>
      </rPr>
      <t>TA281</t>
    </r>
    <r>
      <rPr>
        <sz val="10"/>
        <color indexed="12"/>
        <rFont val="Calibri"/>
        <family val="2"/>
      </rPr>
      <t>)</t>
    </r>
  </si>
  <si>
    <r>
      <t>Rheumatoid arthritis - abatacept (2nd line) (rapid review of TA234) (</t>
    </r>
    <r>
      <rPr>
        <b/>
        <sz val="10"/>
        <color indexed="12"/>
        <rFont val="Calibri"/>
        <family val="2"/>
      </rPr>
      <t>TA280</t>
    </r>
    <r>
      <rPr>
        <sz val="10"/>
        <color indexed="12"/>
        <rFont val="Calibri"/>
        <family val="2"/>
      </rPr>
      <t>)</t>
    </r>
  </si>
  <si>
    <r>
      <t>Asthma (severe, persistent, patients aged 6+, adults) - omalizumab (rev TA133, TA201) (</t>
    </r>
    <r>
      <rPr>
        <b/>
        <sz val="10"/>
        <color indexed="12"/>
        <rFont val="Calibri"/>
        <family val="2"/>
      </rPr>
      <t>TA278</t>
    </r>
    <r>
      <rPr>
        <sz val="10"/>
        <color indexed="12"/>
        <rFont val="Calibri"/>
        <family val="2"/>
      </rPr>
      <t>)</t>
    </r>
  </si>
  <si>
    <t>Lung cancer (non small cell, EGFR mutation positive) - afatinib (TA310)</t>
  </si>
  <si>
    <t>2014-15</t>
  </si>
  <si>
    <t xml:space="preserve">Adherence statistics for 2014-15          </t>
  </si>
  <si>
    <t>Lung cancer (non small cell, non squamous) - pemetrexed (TA309)</t>
  </si>
  <si>
    <r>
      <t>Afatinib</t>
    </r>
    <r>
      <rPr>
        <sz val="10"/>
        <rFont val="Calibri"/>
        <family val="2"/>
      </rPr>
      <t xml:space="preserve"> - an option for adults with locally advanced or metastatic non-small-cell lung cancer if they have the EGFR-TK mutation and have not had a EGFR-TK inhibitor previously and the drug is provided at the discount agreed in the patient access scheme.</t>
    </r>
  </si>
  <si>
    <r>
      <t>Pemetrexed</t>
    </r>
    <r>
      <rPr>
        <sz val="10"/>
        <color indexed="63"/>
        <rFont val="Calibri"/>
        <family val="2"/>
      </rPr>
      <t xml:space="preserve"> - not recommended as maintenance treatment for locally advanced or metastatic non-squamous non-small-cell lung cancer after induction therapy with pemetrexed and cisplatin.</t>
    </r>
  </si>
  <si>
    <t>Multiple myeloma - bortezomib (induction therapy) (TA311)</t>
  </si>
  <si>
    <r>
      <t>Bortezomib</t>
    </r>
    <r>
      <rPr>
        <sz val="10"/>
        <rFont val="Calibri"/>
        <family val="2"/>
      </rPr>
      <t xml:space="preserve"> - an option, in combination with dexamethasone, or with dexamethasone and thalidomide, for the induction treatment of adults with previously untreated multiple myeloma, who are eligible for high-dose chemotherapy with haematopoietic stem cell transplantation.</t>
    </r>
  </si>
  <si>
    <r>
      <t xml:space="preserve">Omalizumab </t>
    </r>
    <r>
      <rPr>
        <sz val="10"/>
        <color indexed="63"/>
        <rFont val="Calibri"/>
        <family val="2"/>
      </rPr>
      <t>– recommended as possible additional treatment to standard therapy for some people aged 6 years and over with severe persistent allergic asthma who need continuous or frequent oral steroids.</t>
    </r>
  </si>
  <si>
    <r>
      <rPr>
        <b/>
        <sz val="10"/>
        <rFont val="Calibri"/>
        <family val="2"/>
      </rPr>
      <t>Abatacept</t>
    </r>
    <r>
      <rPr>
        <sz val="10"/>
        <rFont val="Calibri"/>
        <family val="2"/>
      </rPr>
      <t xml:space="preserve"> – recommended with methotrexate as possible treatment option if ‘highly active’ condition and methotrexate and one other DMARD not effective. Review 6-monthly for continued efficacy.</t>
    </r>
  </si>
  <si>
    <r>
      <rPr>
        <b/>
        <sz val="10"/>
        <rFont val="Calibri"/>
        <family val="2"/>
      </rPr>
      <t>Pirfenidone</t>
    </r>
    <r>
      <rPr>
        <sz val="10"/>
        <rFont val="Calibri"/>
        <family val="2"/>
      </rPr>
      <t xml:space="preserve"> – recommended as possible treatment for patients with FVC between 50% and 80% of expected. Stop if disease worsens.</t>
    </r>
  </si>
  <si>
    <t>2013-14</t>
  </si>
  <si>
    <t xml:space="preserve">Adherence statistics for 2013-14          </t>
  </si>
  <si>
    <r>
      <t>Schizophrenia or bipolar disorder - loxapine inhalation (terminated appraisal) (</t>
    </r>
    <r>
      <rPr>
        <b/>
        <sz val="10"/>
        <color indexed="12"/>
        <rFont val="Calibri"/>
        <family val="2"/>
      </rPr>
      <t>TA286</t>
    </r>
    <r>
      <rPr>
        <sz val="10"/>
        <color indexed="12"/>
        <rFont val="Calibri"/>
        <family val="2"/>
      </rPr>
      <t>)</t>
    </r>
  </si>
  <si>
    <r>
      <t>Ovarian, fallopian tube and primary peritoneal cancer (recurrent advanced, platinum-sensitive or partially platinum-sensitive) - bevacizumab (</t>
    </r>
    <r>
      <rPr>
        <b/>
        <sz val="10"/>
        <color indexed="12"/>
        <rFont val="Calibri"/>
        <family val="2"/>
      </rPr>
      <t>TA285</t>
    </r>
    <r>
      <rPr>
        <sz val="10"/>
        <color indexed="12"/>
        <rFont val="Calibri"/>
        <family val="2"/>
      </rPr>
      <t>)</t>
    </r>
  </si>
  <si>
    <r>
      <t>Bevacizumab in combination with paclitaxel and carboplatin for first-line treatment of advanced ovarian cancer (</t>
    </r>
    <r>
      <rPr>
        <b/>
        <sz val="10"/>
        <color indexed="12"/>
        <rFont val="Calibri"/>
        <family val="2"/>
      </rPr>
      <t>TA284</t>
    </r>
    <r>
      <rPr>
        <sz val="10"/>
        <color indexed="12"/>
        <rFont val="Calibri"/>
        <family val="2"/>
      </rPr>
      <t>)</t>
    </r>
  </si>
  <si>
    <r>
      <t>Macular oedema (retinal vein occlusion) - ranibizumab (</t>
    </r>
    <r>
      <rPr>
        <b/>
        <sz val="10"/>
        <color indexed="12"/>
        <rFont val="Calibri"/>
        <family val="2"/>
      </rPr>
      <t>TA283</t>
    </r>
    <r>
      <rPr>
        <sz val="10"/>
        <color indexed="12"/>
        <rFont val="Calibri"/>
        <family val="2"/>
      </rPr>
      <t>)</t>
    </r>
  </si>
  <si>
    <r>
      <t>Ranibizumab</t>
    </r>
    <r>
      <rPr>
        <sz val="10"/>
        <color indexed="63"/>
        <rFont val="Calibri"/>
        <family val="2"/>
      </rPr>
      <t xml:space="preserve"> – recommended as possible treatment as part of a patient access scheme: for central retinal vein occlusion; or for branch retinal vein occlusion if laser ineffective or unsuitable.</t>
    </r>
  </si>
  <si>
    <r>
      <rPr>
        <b/>
        <sz val="10"/>
        <rFont val="Calibri"/>
        <family val="2"/>
      </rPr>
      <t>Bevacizumab</t>
    </r>
    <r>
      <rPr>
        <sz val="10"/>
        <rFont val="Calibri"/>
        <family val="2"/>
      </rPr>
      <t xml:space="preserve"> – not recommended with paclitaxel and carboplatin (includes fallopian tube and primary peritoneal cancer).</t>
    </r>
  </si>
  <si>
    <r>
      <t>Bevacizumab</t>
    </r>
    <r>
      <rPr>
        <sz val="10"/>
        <color indexed="63"/>
        <rFont val="Calibri"/>
        <family val="2"/>
      </rPr>
      <t xml:space="preserve"> – not recommended with gemcitabine and carboplatin for first recurrence that has not been previously treated with bevacizumab or other vascular endothelial growth factor inhibitors. </t>
    </r>
  </si>
  <si>
    <r>
      <rPr>
        <b/>
        <sz val="10"/>
        <rFont val="Calibri"/>
        <family val="2"/>
      </rPr>
      <t>Loxapine</t>
    </r>
    <r>
      <rPr>
        <sz val="10"/>
        <rFont val="Calibri"/>
        <family val="2"/>
      </rPr>
      <t xml:space="preserve"> – unable to recommend NHS use for </t>
    </r>
    <r>
      <rPr>
        <sz val="10"/>
        <color indexed="63"/>
        <rFont val="Calibri"/>
        <family val="2"/>
      </rPr>
      <t xml:space="preserve">acute agitation and disturbed behaviours in schizophrenia and bipolar disorder, </t>
    </r>
    <r>
      <rPr>
        <sz val="10"/>
        <rFont val="Calibri"/>
        <family val="2"/>
      </rPr>
      <t>because no evidence submission was received from the manufacturer.</t>
    </r>
  </si>
  <si>
    <r>
      <t xml:space="preserve">Canakinumab </t>
    </r>
    <r>
      <rPr>
        <sz val="10"/>
        <color indexed="63"/>
        <rFont val="Calibri"/>
        <family val="2"/>
      </rPr>
      <t>– unable to recommend NHS use because no evidence received from manufacturer.</t>
    </r>
  </si>
  <si>
    <r>
      <t>Pulmonary embolism and recurrent venous thromboembolism - rivaroxaban (</t>
    </r>
    <r>
      <rPr>
        <b/>
        <sz val="10"/>
        <color indexed="12"/>
        <rFont val="Calibri"/>
        <family val="2"/>
      </rPr>
      <t>TA287</t>
    </r>
    <r>
      <rPr>
        <sz val="10"/>
        <color indexed="12"/>
        <rFont val="Calibri"/>
        <family val="2"/>
      </rPr>
      <t>)</t>
    </r>
  </si>
  <si>
    <r>
      <t>Type 2 diabetes - Dapagliflozin combination therapy (</t>
    </r>
    <r>
      <rPr>
        <b/>
        <sz val="10"/>
        <color indexed="12"/>
        <rFont val="Calibri"/>
        <family val="2"/>
      </rPr>
      <t>TA288</t>
    </r>
    <r>
      <rPr>
        <sz val="10"/>
        <color indexed="12"/>
        <rFont val="Calibri"/>
        <family val="2"/>
      </rPr>
      <t>)</t>
    </r>
  </si>
  <si>
    <r>
      <t>Myelofibrosis (splenomegaly, symptoms) - ruxolitinib (</t>
    </r>
    <r>
      <rPr>
        <b/>
        <sz val="10"/>
        <color indexed="12"/>
        <rFont val="Calibri"/>
        <family val="2"/>
      </rPr>
      <t>TA289</t>
    </r>
    <r>
      <rPr>
        <sz val="10"/>
        <color indexed="12"/>
        <rFont val="Calibri"/>
        <family val="2"/>
      </rPr>
      <t>)</t>
    </r>
  </si>
  <si>
    <r>
      <t>Overactive bladder - mirabegron (</t>
    </r>
    <r>
      <rPr>
        <b/>
        <sz val="10"/>
        <color indexed="12"/>
        <rFont val="Calibri"/>
        <family val="2"/>
      </rPr>
      <t>TA290</t>
    </r>
    <r>
      <rPr>
        <sz val="10"/>
        <color indexed="12"/>
        <rFont val="Calibri"/>
        <family val="2"/>
      </rPr>
      <t>)</t>
    </r>
  </si>
  <si>
    <r>
      <t>Gout (tophaceous, severe debilitating, chronic) - pegloticase (</t>
    </r>
    <r>
      <rPr>
        <b/>
        <sz val="10"/>
        <color indexed="12"/>
        <rFont val="Calibri"/>
        <family val="2"/>
      </rPr>
      <t>TA291</t>
    </r>
    <r>
      <rPr>
        <sz val="10"/>
        <color indexed="12"/>
        <rFont val="Calibri"/>
        <family val="2"/>
      </rPr>
      <t>)</t>
    </r>
  </si>
  <si>
    <r>
      <t>Rivaroxaban</t>
    </r>
    <r>
      <rPr>
        <sz val="10"/>
        <color indexed="63"/>
        <rFont val="Calibri"/>
        <family val="2"/>
      </rPr>
      <t xml:space="preserve"> – recommended as possible treatment for PE, and to prevent recurrent DVT or PE.</t>
    </r>
  </si>
  <si>
    <r>
      <t>Ruxolitinib</t>
    </r>
    <r>
      <rPr>
        <sz val="10"/>
        <color indexed="63"/>
        <rFont val="Calibri"/>
        <family val="2"/>
      </rPr>
      <t xml:space="preserve"> – not recommended for people with an enlarged spleen or symptoms from myelofibrosis.</t>
    </r>
  </si>
  <si>
    <r>
      <rPr>
        <b/>
        <sz val="10"/>
        <rFont val="Calibri"/>
        <family val="2"/>
      </rPr>
      <t>Mirabegron</t>
    </r>
    <r>
      <rPr>
        <sz val="10"/>
        <rFont val="Calibri"/>
        <family val="2"/>
      </rPr>
      <t xml:space="preserve"> – recommended as possible treatment for overactive bladder if antimuscarinics are ineffective, contra-indicated, or not tolerated.</t>
    </r>
  </si>
  <si>
    <r>
      <t>Pegloticase</t>
    </r>
    <r>
      <rPr>
        <sz val="10"/>
        <color indexed="63"/>
        <rFont val="Calibri"/>
        <family val="2"/>
      </rPr>
      <t xml:space="preserve"> – not recommended for people who respond inadequately to oral drugs or for whom they are contra-indicated.</t>
    </r>
  </si>
  <si>
    <t>Macular degeneration (wet age-related) - aflibercept (1st line) (TA294)</t>
  </si>
  <si>
    <r>
      <t>Thrombocytopenic purpura - eltrombopag (</t>
    </r>
    <r>
      <rPr>
        <b/>
        <sz val="10"/>
        <color indexed="12"/>
        <rFont val="Calibri"/>
        <family val="2"/>
      </rPr>
      <t>TA293</t>
    </r>
    <r>
      <rPr>
        <sz val="10"/>
        <color indexed="12"/>
        <rFont val="Calibri"/>
        <family val="2"/>
      </rPr>
      <t>)</t>
    </r>
  </si>
  <si>
    <r>
      <t>Bipolar disorder (children) - aripiprazole (</t>
    </r>
    <r>
      <rPr>
        <b/>
        <sz val="10"/>
        <color indexed="12"/>
        <rFont val="Calibri"/>
        <family val="2"/>
      </rPr>
      <t>TA292</t>
    </r>
    <r>
      <rPr>
        <sz val="10"/>
        <color indexed="12"/>
        <rFont val="Calibri"/>
        <family val="2"/>
      </rPr>
      <t>)</t>
    </r>
  </si>
  <si>
    <r>
      <t xml:space="preserve">Aripiprazole </t>
    </r>
    <r>
      <rPr>
        <sz val="10"/>
        <color indexed="63"/>
        <rFont val="Calibri"/>
        <family val="2"/>
      </rPr>
      <t>– Recommended as possible treatment (for up to 12 weeks) for moderate to severe manic episodes in young people aged 13 and older with bipolar I disorder.</t>
    </r>
  </si>
  <si>
    <r>
      <rPr>
        <b/>
        <sz val="10"/>
        <color indexed="63"/>
        <rFont val="Calibri"/>
        <family val="2"/>
      </rPr>
      <t>Eltrombopag</t>
    </r>
    <r>
      <rPr>
        <sz val="10"/>
        <color indexed="63"/>
        <rFont val="Calibri"/>
        <family val="2"/>
      </rPr>
      <t xml:space="preserve"> – for chronic immune (idiopathic) thrombocytopenic purpura (ITP) post-splenectomy (or if splenectomy contra-indicated). A recommended option when refractory to standard therapies, or in severe disease needing frequent rescue therapy as part of a patient access scheme.</t>
    </r>
  </si>
  <si>
    <r>
      <rPr>
        <b/>
        <sz val="10"/>
        <rFont val="Calibri"/>
        <family val="2"/>
      </rPr>
      <t>Aflibercept</t>
    </r>
    <r>
      <rPr>
        <sz val="10"/>
        <rFont val="Calibri"/>
        <family val="2"/>
      </rPr>
      <t xml:space="preserve"> – only recommended as an option if used according to </t>
    </r>
    <r>
      <rPr>
        <u val="single"/>
        <sz val="10"/>
        <color indexed="12"/>
        <rFont val="Calibri"/>
        <family val="2"/>
      </rPr>
      <t>TA155</t>
    </r>
    <r>
      <rPr>
        <sz val="10"/>
        <rFont val="Calibri"/>
        <family val="2"/>
      </rPr>
      <t xml:space="preserve"> for ranibizumab as part of a patient access scheme.</t>
    </r>
  </si>
  <si>
    <r>
      <rPr>
        <b/>
        <sz val="10"/>
        <color indexed="8"/>
        <rFont val="Calibri"/>
        <family val="2"/>
      </rPr>
      <t xml:space="preserve">Dapagliflozin </t>
    </r>
    <r>
      <rPr>
        <sz val="10"/>
        <color indexed="8"/>
        <rFont val="Calibri"/>
        <family val="2"/>
      </rPr>
      <t xml:space="preserve">– recommended as possible treatment: (1) with metformin if used as NICE recommends gliptins in </t>
    </r>
    <r>
      <rPr>
        <u val="single"/>
        <sz val="10"/>
        <color indexed="12"/>
        <rFont val="Calibri"/>
        <family val="2"/>
      </rPr>
      <t>CG87</t>
    </r>
    <r>
      <rPr>
        <sz val="10"/>
        <color indexed="8"/>
        <rFont val="Calibri"/>
        <family val="2"/>
      </rPr>
      <t>; (2) with insulin (with or without other antidiabetic drugs). To be used with metformin and sulfonylurea only in a clinical trial.</t>
    </r>
  </si>
  <si>
    <r>
      <t>Breast cancer (HER2 negative, oestrogen receptor positive, locally advanced or metastatic) - everolimus (with an aromatase inhibitor) (</t>
    </r>
    <r>
      <rPr>
        <b/>
        <sz val="10"/>
        <color indexed="12"/>
        <rFont val="Calibri"/>
        <family val="2"/>
      </rPr>
      <t>TA295</t>
    </r>
    <r>
      <rPr>
        <sz val="10"/>
        <color indexed="12"/>
        <rFont val="Calibri"/>
        <family val="2"/>
      </rPr>
      <t>)</t>
    </r>
  </si>
  <si>
    <r>
      <rPr>
        <b/>
        <sz val="10"/>
        <color indexed="63"/>
        <rFont val="Calibri"/>
        <family val="2"/>
      </rPr>
      <t>Everolimus with exemestane</t>
    </r>
    <r>
      <rPr>
        <sz val="10"/>
        <color indexed="63"/>
        <rFont val="Calibri"/>
        <family val="2"/>
      </rPr>
      <t xml:space="preserve"> – not recommended for postmenopausal women with breast cancer that is HER2 negative and hormone-receptor positive, and that has recurred or worsened after a non-steroidal aromatase inhibitor.</t>
    </r>
  </si>
  <si>
    <r>
      <t>Lung cancer (non-small-cell, Anaplastic-Lymphoma-Kinase positive, previously treated) - crizotinib (</t>
    </r>
    <r>
      <rPr>
        <b/>
        <sz val="10"/>
        <color indexed="12"/>
        <rFont val="Calibri"/>
        <family val="2"/>
      </rPr>
      <t>TA296</t>
    </r>
    <r>
      <rPr>
        <sz val="10"/>
        <color indexed="12"/>
        <rFont val="Calibri"/>
        <family val="2"/>
      </rPr>
      <t>)</t>
    </r>
  </si>
  <si>
    <r>
      <t>Crizotinib</t>
    </r>
    <r>
      <rPr>
        <sz val="10"/>
        <color indexed="63"/>
        <rFont val="Calibri"/>
        <family val="2"/>
      </rPr>
      <t xml:space="preserve"> – not recommend for this cancer if it is ‘ALK-positive’ and has been treated before.</t>
    </r>
  </si>
  <si>
    <r>
      <t>Vitreomacular traction - ocriplasmin (</t>
    </r>
    <r>
      <rPr>
        <b/>
        <sz val="10"/>
        <color indexed="12"/>
        <rFont val="Calibri"/>
        <family val="2"/>
      </rPr>
      <t>TA297</t>
    </r>
    <r>
      <rPr>
        <sz val="10"/>
        <color indexed="12"/>
        <rFont val="Calibri"/>
        <family val="2"/>
      </rPr>
      <t>)</t>
    </r>
  </si>
  <si>
    <r>
      <rPr>
        <b/>
        <sz val="10"/>
        <color indexed="63"/>
        <rFont val="Calibri"/>
        <family val="2"/>
      </rPr>
      <t>Ocriplasmin</t>
    </r>
    <r>
      <rPr>
        <sz val="10"/>
        <rFont val="Calibri"/>
        <family val="2"/>
      </rPr>
      <t xml:space="preserve"> – a recommended option if an epiretinal membrane is not present </t>
    </r>
    <r>
      <rPr>
        <b/>
        <sz val="10"/>
        <rFont val="Calibri"/>
        <family val="2"/>
      </rPr>
      <t>and</t>
    </r>
    <r>
      <rPr>
        <sz val="10"/>
        <rFont val="Calibri"/>
        <family val="2"/>
      </rPr>
      <t xml:space="preserve"> macular hole is of specified size and type, </t>
    </r>
    <r>
      <rPr>
        <b/>
        <sz val="10"/>
        <rFont val="Calibri"/>
        <family val="2"/>
      </rPr>
      <t>and/or</t>
    </r>
    <r>
      <rPr>
        <sz val="10"/>
        <rFont val="Calibri"/>
        <family val="2"/>
      </rPr>
      <t xml:space="preserve"> symptoms are severe.</t>
    </r>
  </si>
  <si>
    <r>
      <t>Choroidal neovascularisation associated with pathological myopia - ranibizumab (</t>
    </r>
    <r>
      <rPr>
        <b/>
        <sz val="10"/>
        <color indexed="12"/>
        <rFont val="Calibri"/>
        <family val="2"/>
      </rPr>
      <t>TA298</t>
    </r>
    <r>
      <rPr>
        <sz val="10"/>
        <color indexed="12"/>
        <rFont val="Calibri"/>
        <family val="2"/>
      </rPr>
      <t>)</t>
    </r>
  </si>
  <si>
    <r>
      <t>Fluocinolone acetonide intravitreal implant for treating chronic diabetic macular oedema after an inadequate response to prior therapy (rev 271) (</t>
    </r>
    <r>
      <rPr>
        <b/>
        <sz val="10"/>
        <color indexed="12"/>
        <rFont val="Calibri"/>
        <family val="2"/>
      </rPr>
      <t>TA301</t>
    </r>
    <r>
      <rPr>
        <sz val="10"/>
        <color indexed="12"/>
        <rFont val="Calibri"/>
        <family val="2"/>
      </rPr>
      <t>)</t>
    </r>
  </si>
  <si>
    <r>
      <t>Hepatitis C (children and young people) - peginterferon alfa and ribavirin (</t>
    </r>
    <r>
      <rPr>
        <b/>
        <sz val="10"/>
        <color indexed="12"/>
        <rFont val="Calibri"/>
        <family val="2"/>
      </rPr>
      <t>TA300</t>
    </r>
    <r>
      <rPr>
        <sz val="10"/>
        <color indexed="12"/>
        <rFont val="Calibri"/>
        <family val="2"/>
      </rPr>
      <t>)</t>
    </r>
  </si>
  <si>
    <r>
      <t>Leukaemia (chronic myeloid) - bosutinib (</t>
    </r>
    <r>
      <rPr>
        <b/>
        <sz val="10"/>
        <color indexed="12"/>
        <rFont val="Arial"/>
        <family val="2"/>
      </rPr>
      <t>TA299</t>
    </r>
    <r>
      <rPr>
        <sz val="10"/>
        <color indexed="12"/>
        <rFont val="Arial"/>
        <family val="2"/>
      </rPr>
      <t>)</t>
    </r>
  </si>
  <si>
    <r>
      <t>Juvenile idiopathic arthritis (systemic) - canakinumab (terminated appraisal) (</t>
    </r>
    <r>
      <rPr>
        <b/>
        <sz val="10"/>
        <color indexed="12"/>
        <rFont val="Arial"/>
        <family val="2"/>
      </rPr>
      <t>TA302</t>
    </r>
    <r>
      <rPr>
        <sz val="10"/>
        <color indexed="12"/>
        <rFont val="Arial"/>
        <family val="2"/>
      </rPr>
      <t>)</t>
    </r>
  </si>
  <si>
    <r>
      <t xml:space="preserve">Average implement time </t>
    </r>
    <r>
      <rPr>
        <sz val="9"/>
        <rFont val="Calibri"/>
        <family val="2"/>
      </rPr>
      <t>(days)</t>
    </r>
  </si>
  <si>
    <t>Canagliflozin in combination therapy for treating type 2 diabetes (TA315)</t>
  </si>
  <si>
    <r>
      <t xml:space="preserve">Canagliflozin </t>
    </r>
    <r>
      <rPr>
        <sz val="10"/>
        <rFont val="Calibri"/>
        <family val="2"/>
      </rPr>
      <t>- an option in combination with other treatments for some patients with type 2 diabetes.</t>
    </r>
  </si>
  <si>
    <r>
      <t xml:space="preserve">Aflibercept </t>
    </r>
    <r>
      <rPr>
        <sz val="10"/>
        <color indexed="63"/>
        <rFont val="Calibri"/>
        <family val="2"/>
      </rPr>
      <t>- not recommended  in combination with irinotecan and fluorouracil-based therapy for metastatic colorectal cancer that is resistant to or has progressed after chemotherapy that includes oxaliplatin.</t>
    </r>
  </si>
  <si>
    <r>
      <t xml:space="preserve">Rituximab </t>
    </r>
    <r>
      <rPr>
        <sz val="10"/>
        <color indexed="63"/>
        <rFont val="Calibri"/>
        <family val="2"/>
      </rPr>
      <t xml:space="preserve">- recommended as an option with glucocorticoids for adults with anti-neutrophil cytoplasmic antibody-associated vasculitis only if further treatment with cyclophosphamide would exceed the maximum cumulative cyclophosphamide dose </t>
    </r>
    <r>
      <rPr>
        <b/>
        <sz val="10"/>
        <color indexed="63"/>
        <rFont val="Calibri"/>
        <family val="2"/>
      </rPr>
      <t>or</t>
    </r>
    <r>
      <rPr>
        <sz val="10"/>
        <color indexed="63"/>
        <rFont val="Calibri"/>
        <family val="2"/>
      </rPr>
      <t xml:space="preserve"> cyclophosphamide is contraindicated or not tolerated </t>
    </r>
    <r>
      <rPr>
        <b/>
        <sz val="10"/>
        <color indexed="63"/>
        <rFont val="Calibri"/>
        <family val="2"/>
      </rPr>
      <t>or</t>
    </r>
    <r>
      <rPr>
        <sz val="10"/>
        <color indexed="63"/>
        <rFont val="Calibri"/>
        <family val="2"/>
      </rPr>
      <t xml:space="preserve"> they want to have children and treatment with cyclophosphamide may materially affect their fertility </t>
    </r>
    <r>
      <rPr>
        <b/>
        <sz val="10"/>
        <color indexed="63"/>
        <rFont val="Calibri"/>
        <family val="2"/>
      </rPr>
      <t>or</t>
    </r>
    <r>
      <rPr>
        <sz val="10"/>
        <color indexed="63"/>
        <rFont val="Calibri"/>
        <family val="2"/>
      </rPr>
      <t xml:space="preserve"> the disease has stayed active or progressed despite a course of cyclophosphamide lasting 3 to 6 months </t>
    </r>
    <r>
      <rPr>
        <b/>
        <sz val="10"/>
        <color indexed="63"/>
        <rFont val="Calibri"/>
        <family val="2"/>
      </rPr>
      <t>or</t>
    </r>
    <r>
      <rPr>
        <sz val="10"/>
        <color indexed="63"/>
        <rFont val="Calibri"/>
        <family val="2"/>
      </rPr>
      <t xml:space="preserve"> the person has had uroepithelial malignancy.</t>
    </r>
  </si>
  <si>
    <r>
      <t xml:space="preserve">Alemtuzumab - </t>
    </r>
    <r>
      <rPr>
        <sz val="10"/>
        <rFont val="Calibri"/>
        <family val="2"/>
      </rPr>
      <t>an option for adults with active relapsing–remitting multiple sclerosis.</t>
    </r>
  </si>
  <si>
    <t>Psoriatic arthritis (active) - ustekinumab (TA313)</t>
  </si>
  <si>
    <t xml:space="preserve">                                                      Formulary Adherence Checklist for NICE Technology Appraisals About Medicines</t>
  </si>
  <si>
    <r>
      <t>Macular oedema (central retinal vein occlusion) - aflibercept solution for injection (</t>
    </r>
    <r>
      <rPr>
        <b/>
        <sz val="10"/>
        <color indexed="12"/>
        <rFont val="Calibri"/>
        <family val="2"/>
      </rPr>
      <t>TA305</t>
    </r>
    <r>
      <rPr>
        <sz val="10"/>
        <color indexed="12"/>
        <rFont val="Calibri"/>
        <family val="2"/>
      </rPr>
      <t xml:space="preserve">) </t>
    </r>
  </si>
  <si>
    <r>
      <t>Lymphoma (non Hodgkin's, relapsed, refractory) - pixantrone monotherapy (</t>
    </r>
    <r>
      <rPr>
        <b/>
        <sz val="10"/>
        <color indexed="12"/>
        <rFont val="Calibri"/>
        <family val="2"/>
      </rPr>
      <t>TA306</t>
    </r>
    <r>
      <rPr>
        <sz val="10"/>
        <color indexed="12"/>
        <rFont val="Calibri"/>
        <family val="2"/>
      </rPr>
      <t xml:space="preserve">) </t>
    </r>
  </si>
  <si>
    <r>
      <t>Aflibercept</t>
    </r>
    <r>
      <rPr>
        <sz val="10"/>
        <color indexed="63"/>
        <rFont val="Calibri"/>
        <family val="2"/>
      </rPr>
      <t xml:space="preserve"> – recommended as an option for visual impairment caused by macular oedema secondary to central retinal vein occlusion only if the manufacturer provides it with the discount agreed in the patient access scheme.</t>
    </r>
  </si>
  <si>
    <r>
      <t>Pixantrone</t>
    </r>
    <r>
      <rPr>
        <sz val="10"/>
        <rFont val="Calibri"/>
        <family val="2"/>
      </rPr>
      <t xml:space="preserve"> – recommended as a possible monotherapy for multiply relapsed or refractory aggressive disease if patients: have previously been treated with rituximab </t>
    </r>
    <r>
      <rPr>
        <b/>
        <sz val="10"/>
        <rFont val="Calibri"/>
        <family val="2"/>
      </rPr>
      <t>and</t>
    </r>
    <r>
      <rPr>
        <sz val="10"/>
        <rFont val="Calibri"/>
        <family val="2"/>
      </rPr>
      <t xml:space="preserve"> they are receiving 3</t>
    </r>
    <r>
      <rPr>
        <vertAlign val="superscript"/>
        <sz val="10"/>
        <rFont val="Calibri"/>
        <family val="2"/>
      </rPr>
      <t>rd</t>
    </r>
    <r>
      <rPr>
        <sz val="10"/>
        <rFont val="Calibri"/>
        <family val="2"/>
      </rPr>
      <t xml:space="preserve"> or 4</t>
    </r>
    <r>
      <rPr>
        <vertAlign val="superscript"/>
        <sz val="10"/>
        <rFont val="Calibri"/>
        <family val="2"/>
      </rPr>
      <t>th</t>
    </r>
    <r>
      <rPr>
        <sz val="10"/>
        <rFont val="Calibri"/>
        <family val="2"/>
      </rPr>
      <t xml:space="preserve">-line treatment </t>
    </r>
    <r>
      <rPr>
        <b/>
        <sz val="10"/>
        <rFont val="Calibri"/>
        <family val="2"/>
      </rPr>
      <t>and</t>
    </r>
    <r>
      <rPr>
        <sz val="10"/>
        <rFont val="Calibri"/>
        <family val="2"/>
      </rPr>
      <t xml:space="preserve"> the drug is provided at the discount agreed in the patient access scheme.</t>
    </r>
  </si>
  <si>
    <t>Date of TA Release</t>
  </si>
  <si>
    <t>_</t>
  </si>
  <si>
    <t>% "Yes"</t>
  </si>
  <si>
    <t>% "N/A"</t>
  </si>
  <si>
    <t>Availability of medicine for NHS patients with this medical condition, as indicated by NICE</t>
  </si>
  <si>
    <r>
      <t xml:space="preserve">Time to implement </t>
    </r>
    <r>
      <rPr>
        <i/>
        <sz val="10"/>
        <rFont val="Calibri"/>
        <family val="2"/>
      </rPr>
      <t>(days)</t>
    </r>
  </si>
  <si>
    <r>
      <t xml:space="preserve">Notes </t>
    </r>
    <r>
      <rPr>
        <i/>
        <sz val="10"/>
        <rFont val="Calibri"/>
        <family val="2"/>
      </rPr>
      <t>(e.g. rationale, method of making available)</t>
    </r>
  </si>
  <si>
    <r>
      <t xml:space="preserve">Yes              </t>
    </r>
    <r>
      <rPr>
        <i/>
        <sz val="10"/>
        <rFont val="Calibri"/>
        <family val="2"/>
      </rPr>
      <t>(mark 'x' if applicable)</t>
    </r>
  </si>
  <si>
    <r>
      <t xml:space="preserve">N/A                   </t>
    </r>
    <r>
      <rPr>
        <i/>
        <sz val="10"/>
        <rFont val="Calibri"/>
        <family val="2"/>
      </rPr>
      <t>(mark 'x' if applicable)</t>
    </r>
  </si>
  <si>
    <r>
      <t xml:space="preserve">Technology appraisal (TA)                          </t>
    </r>
    <r>
      <rPr>
        <b/>
        <sz val="11"/>
        <rFont val="Calibri"/>
        <family val="2"/>
      </rPr>
      <t xml:space="preserve">  </t>
    </r>
    <r>
      <rPr>
        <sz val="9"/>
        <color indexed="12"/>
        <rFont val="Calibri"/>
        <family val="2"/>
      </rPr>
      <t>Titles are hyperlinks to full guidance</t>
    </r>
  </si>
  <si>
    <r>
      <t xml:space="preserve">Date of local decision </t>
    </r>
    <r>
      <rPr>
        <i/>
        <sz val="10"/>
        <rFont val="Calibri"/>
        <family val="2"/>
      </rPr>
      <t>(DD/MM/YY)</t>
    </r>
  </si>
  <si>
    <t>Adherence of local formulary to NICE</t>
  </si>
  <si>
    <t xml:space="preserve">All guidelines refer to adults unless indicated. No copyright is asserted on this material if used for non-commercial purposes within the NHS. </t>
  </si>
  <si>
    <t>Multiple sclerosis (relapsing-remitting) - alemtuzumab (TA312)</t>
  </si>
  <si>
    <r>
      <t xml:space="preserve">Ustekinumab - </t>
    </r>
    <r>
      <rPr>
        <sz val="10"/>
        <rFont val="Calibri"/>
        <family val="2"/>
      </rPr>
      <t>not recommended alone or with methotrexate for adults when the response to previous non-biological disease-modifying antirheumatic drug therapy has been inadequate.</t>
    </r>
  </si>
  <si>
    <t>Colorectal cancer (metastatic) - aflibercept (TA307)</t>
  </si>
  <si>
    <r>
      <t xml:space="preserve">Bosutinib </t>
    </r>
    <r>
      <rPr>
        <sz val="10"/>
        <rFont val="Calibri"/>
        <family val="2"/>
      </rPr>
      <t xml:space="preserve"> –  not recommended for previously treated Philadelphia-chromosome-positive chronic myeloid leukaemia.</t>
    </r>
  </si>
  <si>
    <t>Vasculitis (anti-neutrophil cytoplasmic antibody-associated) - rituximab (with glucocorticoids) (TA308)</t>
  </si>
  <si>
    <t>Enzalutamide for metastatic hormone‑relapsed prostate cancer previously treated with a docetaxel‑containing regimen (TA316)</t>
  </si>
  <si>
    <t>Prasugrel with percutaneous coronary intervention for treating acute coronary syndromes (review of technology appraisal guidance 182) (TA317)</t>
  </si>
  <si>
    <t>Lubiprostone for treating chronic idiopathic constipation (TA318)</t>
  </si>
  <si>
    <t>Ipilimumab for previously untreated advanced (unresectable or metastatic) melanoma (TA319)</t>
  </si>
  <si>
    <r>
      <t xml:space="preserve">Ipilimumab </t>
    </r>
    <r>
      <rPr>
        <sz val="10"/>
        <rFont val="Calibri"/>
        <family val="2"/>
      </rPr>
      <t>- an option, within its marketing authorisation, for treating adults with previously untreated advanced (unresectable or metastatic) melanoma, only if the manufacturer provides ipilimumab with the discount agreed in the patient access scheme.</t>
    </r>
  </si>
  <si>
    <r>
      <t xml:space="preserve">Enzalutamide </t>
    </r>
    <r>
      <rPr>
        <sz val="10"/>
        <rFont val="Calibri"/>
        <family val="2"/>
      </rPr>
      <t>- an option, within its marketing authorisation, for metastatic hormone-relapsed prostate cancer in adults whose disease has progressed during or after docetaxel-containing chemotherapy, only if the manufacturer provides enzalutamide with the discount agreed in the patient access scheme.</t>
    </r>
  </si>
  <si>
    <r>
      <t xml:space="preserve">Prasugrel 10mg </t>
    </r>
    <r>
      <rPr>
        <sz val="10"/>
        <rFont val="Calibri"/>
        <family val="2"/>
      </rPr>
      <t>- an option, in combination with aspirin, for preventing atherothrombotic events in adults with acute coronary syndrome (unstable angina, non-ST segment elevation myocardial infarction or ST segment elevation myocardial infarction) having primary or delayed percutaneous coronary intervention.</t>
    </r>
  </si>
  <si>
    <r>
      <t xml:space="preserve">Lubiprostone </t>
    </r>
    <r>
      <rPr>
        <sz val="10"/>
        <rFont val="Calibri"/>
        <family val="2"/>
      </rPr>
      <t>- an option for adults with chronic idiopathic constipation in whom treatment with at least 2 laxatives from different classes, at the highest tolerated recommended doses for at least 6 months, has failed to provide adequate relief and for whom invasive treatment for constipation is being considered.</t>
    </r>
  </si>
  <si>
    <t>Newcastle North and East CCG</t>
  </si>
  <si>
    <t>Newcastle West CCG</t>
  </si>
  <si>
    <t>North Tyneside CCG</t>
  </si>
  <si>
    <t>Northumberland CCG</t>
  </si>
  <si>
    <t>X</t>
  </si>
  <si>
    <t>x</t>
  </si>
  <si>
    <t>AVE</t>
  </si>
  <si>
    <t>NHS England funding date</t>
  </si>
  <si>
    <t>NHS England Funding date</t>
  </si>
  <si>
    <t>NHS England funding available from TAG date</t>
  </si>
  <si>
    <t>NHS England funding policy in place at time of TAG</t>
  </si>
  <si>
    <t>Lenalidomide for treating myelodysplastic syndromes associated with an isolated deletion 5q cytogenetic abnormality (TA322)</t>
  </si>
  <si>
    <r>
      <rPr>
        <b/>
        <sz val="10"/>
        <rFont val="Calibri"/>
        <family val="2"/>
      </rPr>
      <t xml:space="preserve">Lenalidomide </t>
    </r>
    <r>
      <rPr>
        <sz val="10"/>
        <rFont val="Calibri"/>
        <family val="2"/>
      </rPr>
      <t>- an option for treating transfusion-dependent anaemia caused by low or intermediate-1 risk myelodysplastic syndromes associated with an isolated deletion 5q cytogenetic abnormality when other options are insufficient or inadequate, with the proviso that the cost of the drug (excluding any related costs) for people who remain on treatment for more than 26 cycles will be met by the company.</t>
    </r>
  </si>
  <si>
    <t>Dimethyl fumarate for treating relapsing‑remitting multiple sclerosis (TA320)</t>
  </si>
  <si>
    <r>
      <t xml:space="preserve">Dimethyl fumarate </t>
    </r>
    <r>
      <rPr>
        <sz val="10"/>
        <rFont val="Calibri"/>
        <family val="2"/>
      </rPr>
      <t>- an option for treating adults with active relapsing-remitting multiple sclerosis (normally defined as 2 clinically significant relapses in the previous 2 years), only if they do not have highly active or rapidly evolving severe relapsing-remitting multiple sclerosis and the manufacturer provides the medicine with the discount agreed in the patient access scheme.</t>
    </r>
  </si>
  <si>
    <t xml:space="preserve">TA321 Dabrafenib for treating unresectable or metastatic BRAF V600 mutation positive melanoma </t>
  </si>
  <si>
    <t>Dabrafenib is recommended, within its marketing authorisation, as an option for treating unresectable or metastatic BRAF V600 mutation‑positive melanoma only if the company provides dabrafenib with the discount agreed in the patient access scheme</t>
  </si>
  <si>
    <t>.</t>
  </si>
  <si>
    <t>Erythropoiesis-stimulating agents (epoetin and darbepoetin) for treating anaemia in people with cancer having chemotherapy (including review of TA142) (TA323)</t>
  </si>
  <si>
    <t>Imatinib for the adjuvant treatment of gastrointestinal stromal tumours (review of TA196) (TA326)</t>
  </si>
  <si>
    <t>Nalmefene for reducing alcohol consumption in people with alcohol dependence (TA325)</t>
  </si>
  <si>
    <r>
      <rPr>
        <b/>
        <sz val="10"/>
        <color indexed="63"/>
        <rFont val="Calibri"/>
        <family val="2"/>
      </rPr>
      <t xml:space="preserve">Erythropoiesis-stimulating agents </t>
    </r>
    <r>
      <rPr>
        <sz val="10"/>
        <color indexed="63"/>
        <rFont val="Calibri"/>
        <family val="2"/>
      </rPr>
      <t xml:space="preserve">(epoetin alfa, beta, theta and zeta, and darbepoetin alfa) - options for treating anaemia in people with cancer who are having chemotherapy. If different agents are equally suitable, the product with the lowest cost should be used.
</t>
    </r>
  </si>
  <si>
    <r>
      <rPr>
        <b/>
        <sz val="10"/>
        <rFont val="Calibri"/>
        <family val="2"/>
      </rPr>
      <t>Imatinib</t>
    </r>
    <r>
      <rPr>
        <sz val="10"/>
        <rFont val="Calibri"/>
        <family val="2"/>
      </rPr>
      <t xml:space="preserve"> - an option as adjuvant treatment for up to 3 years for adults who are at high risk of relapse after surgery for KIT (CD117)-positive gastrointestinal stromal tumours, as defined by the Miettinen 2006 criteria.</t>
    </r>
  </si>
  <si>
    <r>
      <t xml:space="preserve">Nalmefene - </t>
    </r>
    <r>
      <rPr>
        <sz val="10"/>
        <rFont val="Calibri"/>
        <family val="2"/>
      </rPr>
      <t xml:space="preserve">an option for reducing alcohol consumption, for people with alcohol dependence who have a high drinking risk level without physical withdrawal symptoms and who do not require immediate detoxification. Should only be prescribed in conjunction with continuous psychosocial support and be initiated only in patients who continue to have a high drinking risk level 2 weeks after initial assessment.
</t>
    </r>
  </si>
  <si>
    <t>NHS England are the responsible commissioner</t>
  </si>
  <si>
    <t>Dabigatran etexilate (also known as Pradaxa) is recommended as a possible treatment for adults with deep vein thrombosis or pulmonary embolism.</t>
  </si>
  <si>
    <t xml:space="preserve">Dabigatran etexilate for the treatment and secondary prevention of deep vein thrombosis and/or pulmonary embolism
</t>
  </si>
  <si>
    <t>Sipuleucel-T for treating asymptomatic or minimally symptomatic metastatic hormone-relapsed prostate cancer (TA 332)</t>
  </si>
  <si>
    <t>Sofosbuvir for treating chronic hepatitis C (TA 330)</t>
  </si>
  <si>
    <r>
      <rPr>
        <b/>
        <sz val="10"/>
        <rFont val="Calibri"/>
        <family val="2"/>
      </rPr>
      <t>Sipuleucel-T</t>
    </r>
    <r>
      <rPr>
        <sz val="10"/>
        <rFont val="Calibri"/>
        <family val="2"/>
      </rPr>
      <t xml:space="preserve"> - not recommended as a treatment for asymptomatic or minimally symptomatic metastatic non-visceral hormone-relapsed prostate cancer when chemotherapy is not yet suitable.</t>
    </r>
  </si>
  <si>
    <r>
      <rPr>
        <b/>
        <sz val="10"/>
        <rFont val="Calibri"/>
        <family val="2"/>
      </rPr>
      <t>Sofosbuvir</t>
    </r>
    <r>
      <rPr>
        <sz val="10"/>
        <rFont val="Calibri"/>
        <family val="2"/>
      </rPr>
      <t xml:space="preserve"> - an option, in combination with peginterferon alfa and ribavirin, or with ribavirin alone, for the treatment for adults with certain genotypes of chronic hepatitis C. </t>
    </r>
  </si>
  <si>
    <t>As advised by NHS England</t>
  </si>
  <si>
    <t>n/a</t>
  </si>
  <si>
    <t>Empagliflozin in combination therapy for treating type 2 diabetes (TA 336)</t>
  </si>
  <si>
    <r>
      <t xml:space="preserve">Empagliflozin </t>
    </r>
    <r>
      <rPr>
        <sz val="10"/>
        <rFont val="Calibri"/>
        <family val="2"/>
      </rPr>
      <t>- an option in combination with other treatments for some patients with type 2 diabetes.</t>
    </r>
  </si>
  <si>
    <r>
      <rPr>
        <b/>
        <sz val="10"/>
        <rFont val="Calibri"/>
        <family val="2"/>
      </rPr>
      <t>Rifaximin</t>
    </r>
    <r>
      <rPr>
        <sz val="10"/>
        <rFont val="Calibri"/>
        <family val="2"/>
      </rPr>
      <t xml:space="preserve"> - an option for reducing the recurrence of episodes of overt hepatic encephalopathy</t>
    </r>
  </si>
  <si>
    <t>Rifaximin for preventing episodes of overt hepatic encephalopathy (TA 337)</t>
  </si>
  <si>
    <t>Pomalidomide for relapsed and refractory multiple myeloma previously treated with lenalidomide and bortezomib (TA 338)</t>
  </si>
  <si>
    <r>
      <rPr>
        <b/>
        <sz val="10"/>
        <rFont val="Calibri"/>
        <family val="2"/>
      </rPr>
      <t>Pomalidomide -</t>
    </r>
    <r>
      <rPr>
        <sz val="10"/>
        <rFont val="Calibri"/>
        <family val="2"/>
      </rPr>
      <t xml:space="preserve"> not recommended, in combination with dexamethasone, for treating relapsed and refractory multiple myeloma in adults who have had at least 2 previous treatments, including lenalidomide and bortezomib, and whose disease has progressed on the last therapy. </t>
    </r>
  </si>
  <si>
    <t>Rivaroxaban for preventing adverse outcomes after acute management of acute coronary syndrome (TA 335)</t>
  </si>
  <si>
    <r>
      <rPr>
        <b/>
        <sz val="10"/>
        <rFont val="Calibri"/>
        <family val="2"/>
      </rPr>
      <t>Rivaroxaban</t>
    </r>
    <r>
      <rPr>
        <sz val="10"/>
        <rFont val="Calibri"/>
        <family val="2"/>
      </rPr>
      <t xml:space="preserve"> - an option, in combination with aspirin plus clopidogrel or aspirin alone, for preventing atherothrombotic events in people who have had an acute coronary syndrome with elevated cardiac biomarkers. Treatment should only be started after careful assessment of bleeding risk and informed discussion between clinician and patient of benefits and risks. Treatment should be reviewed no later than 12 months after starting.  Clinicians should regularly reassess the relative benefits and risks of continuing treatment with rivaroxaban and discuss them with the patient. </t>
    </r>
  </si>
  <si>
    <t>negative appraisal</t>
  </si>
  <si>
    <t>2015-16</t>
  </si>
  <si>
    <t>Ofatumumab in combination with chlorambucil or bendamustine for untreated chronic lymphocytic leukaemia (TA344)</t>
  </si>
  <si>
    <r>
      <rPr>
        <b/>
        <sz val="10"/>
        <rFont val="Calibri"/>
        <family val="2"/>
      </rPr>
      <t>Ofatumumab</t>
    </r>
    <r>
      <rPr>
        <sz val="10"/>
        <rFont val="Calibri"/>
        <family val="2"/>
      </rPr>
      <t xml:space="preserve"> -  recommended in combination with chlorambucil as an option for untreated chronic lymphocytic leukaemia.</t>
    </r>
  </si>
  <si>
    <t>Only if the person is ineligible for fludarabine-based therapy and bendamustine is not suitable, and the company provides ofatumumab with the discount agreed in the patient access scheme.</t>
  </si>
  <si>
    <t>Obinutuzumab in combination with chlorambucil for untreated chronic lymphocytic leukaemia (TA343)</t>
  </si>
  <si>
    <r>
      <rPr>
        <b/>
        <sz val="10"/>
        <rFont val="Calibri"/>
        <family val="2"/>
      </rPr>
      <t>Obinutuzumab</t>
    </r>
    <r>
      <rPr>
        <sz val="10"/>
        <rFont val="Calibri"/>
        <family val="2"/>
      </rPr>
      <t xml:space="preserve"> - recommended  in combination with chlorambucil, as an option for adults with untreated chronic lymphocytic leukaemia who have comorbidities that make full-dose fludarabine-based therapy unsuitable for them.</t>
    </r>
  </si>
  <si>
    <t>Only if bendamustine-based therapy is not suitable and the company provides obinutuzumab with the discount agreed in the patient access scheme.</t>
  </si>
  <si>
    <t>Vedolizumab for treating moderately to severely active ulcerative colitis (TA342)</t>
  </si>
  <si>
    <r>
      <rPr>
        <b/>
        <sz val="10"/>
        <rFont val="Calibri"/>
        <family val="2"/>
      </rPr>
      <t>Vedolizumab</t>
    </r>
    <r>
      <rPr>
        <sz val="10"/>
        <rFont val="Calibri"/>
        <family val="2"/>
      </rPr>
      <t xml:space="preserve"> - recommended as an option for treating moderately to severely active ulcerative colitis (UC) in adults.</t>
    </r>
  </si>
  <si>
    <t>Only if the company provides vedolizumab with the discount agreed in the patient access scheme. Vedolizumab should be given until it stops working or surgery is needed. At 12 months after the start of treatment, people should be reassessed to see whether treatment should continue. Treatment should only continue if there is clear evidence of ongoing clinical benefit. For people in complete remission at 12 months, consider stopping vedolizumab, resuming treatment if there is a
relapse. People who continue vedolizumab should be reassessed at least every 12 months to see whether continued treatment is justified.</t>
  </si>
  <si>
    <t>Apixaban for the treatment and secondary prevention of deep vein thrombosis and/or pulmonary embolism (TA341)</t>
  </si>
  <si>
    <r>
      <rPr>
        <b/>
        <sz val="10"/>
        <rFont val="Calibri"/>
        <family val="2"/>
      </rPr>
      <t>Apixaban</t>
    </r>
    <r>
      <rPr>
        <sz val="10"/>
        <rFont val="Calibri"/>
        <family val="2"/>
      </rPr>
      <t xml:space="preserve"> - recommended  as an option for treating and for preventing recurrent deep vein thrombosis and pulmonary embolism in adults.</t>
    </r>
  </si>
  <si>
    <t>Ustekinumab for treating active psoriatic arthritis (rapid review of technology appraisal guidance 313) (TA340)</t>
  </si>
  <si>
    <r>
      <rPr>
        <b/>
        <sz val="10"/>
        <rFont val="Calibri"/>
        <family val="2"/>
      </rPr>
      <t>Ustekinumab</t>
    </r>
    <r>
      <rPr>
        <sz val="10"/>
        <rFont val="Calibri"/>
        <family val="2"/>
      </rPr>
      <t xml:space="preserve"> - recommended as an option, alone or in combination with methotrexate, for treating active psoriatic arthritis in adults </t>
    </r>
  </si>
  <si>
    <t>Only when treatment with tumour necrosis factor (TNF) alpha inhibitors is contraindicated but would otherwise be considered (as described in NICE TA's 199 and 220), or the person has had treatment with 1 or more TNF–alpha inhibitors. Also only if the company provides the 90 mg dose of ustekinumab for people who weigh &gt;100 kg at the same cost as the 45 mg dose, as agreed in the patient access scheme. Ustekinumab treatment should be stopped if the person's psoriatic arthritis has not shown an adequate response using the Psoriatic Arthritis Response Criteria (PsARC) at 24 weeks (see full guidance for details).</t>
  </si>
  <si>
    <t>Omalizumab for previously treated chronic spontaneous urticaria (TA339)</t>
  </si>
  <si>
    <r>
      <rPr>
        <b/>
        <sz val="10"/>
        <rFont val="Calibri"/>
        <family val="2"/>
      </rPr>
      <t>Omalizumab</t>
    </r>
    <r>
      <rPr>
        <sz val="10"/>
        <rFont val="Calibri"/>
        <family val="2"/>
      </rPr>
      <t>- recommended as an option as add-on therapy for treating severe chronic spontaneous urticaria in adults and young people aged 12 years and over.</t>
    </r>
  </si>
  <si>
    <t>Only if: - the severity of the condition is assessed objectively, e.g. using a weekly urticaria activity score of ≥28; - the person's condition has not responded to standard treatment with H1-antihistamines and leukotriene receptor antagonists; -omalizumab is stopped at or before the 4th dose if the condition has not responded; - omalizumab is stopped at the end of a course of treatment (6 doses) if the condition has responded, to establish whether the condition has gone into spontaneous remission, and is restarted only if the condition relapses; - omalizumab is administered under the management of a secondary care specialist in dermatology, immunology or allergy; -  the company provides omalizumab with the discount agreed in the patient access scheme.</t>
  </si>
  <si>
    <t>Nintedanib for previously treated locally advanced, metastatic, or locally recurrent non‑small‑cell lung cancer (TA347)</t>
  </si>
  <si>
    <r>
      <rPr>
        <b/>
        <sz val="10"/>
        <color indexed="8"/>
        <rFont val="Calibri"/>
        <family val="2"/>
      </rPr>
      <t>Nintedanib</t>
    </r>
    <r>
      <rPr>
        <sz val="10"/>
        <color indexed="8"/>
        <rFont val="Calibri"/>
        <family val="2"/>
      </rPr>
      <t xml:space="preserve"> - recommended in combination with docetaxel as an option for treating locally advanced, metastatic or locally recurrent non-small-cell lung cancer of adenocarcinoma histology that has progressed after first-line chemotherapy</t>
    </r>
  </si>
  <si>
    <t>Only if the company provides nintedanib with the discount agreed in the patient access scheme.</t>
  </si>
  <si>
    <t>Secukinumab for treating moderate to severe plaque psoriasis (TA350)</t>
  </si>
  <si>
    <r>
      <rPr>
        <b/>
        <sz val="10"/>
        <rFont val="Calibri"/>
        <family val="2"/>
      </rPr>
      <t xml:space="preserve">Secukinumab </t>
    </r>
    <r>
      <rPr>
        <sz val="10"/>
        <rFont val="Calibri"/>
        <family val="2"/>
      </rPr>
      <t>- recommended as an option for treating adults with plaque psoriasis</t>
    </r>
  </si>
  <si>
    <t>Only when the disease is severe, and has failed to respond to standard systemic therapies (e.g. ciclosporin, methotrexate and PUVA), or these treatments are contraindicated or not tolerated, and the company provides secukinumab with the discount agreed in the patient access scheme. Secukinumab treatment should be stopped in people whose psoriasis has not responded adequately  at 12 weeks, and further treatment cycles are not recommended.</t>
  </si>
  <si>
    <t>Newcastle Gateshead CCG</t>
  </si>
  <si>
    <t>Edoxaban for preventing stroke and systemic embolism in people with non‑valvular atrial fibrillation (TA355)</t>
  </si>
  <si>
    <r>
      <rPr>
        <b/>
        <sz val="10"/>
        <rFont val="Calibri"/>
        <family val="2"/>
      </rPr>
      <t>Edoxaban</t>
    </r>
    <r>
      <rPr>
        <sz val="10"/>
        <rFont val="Calibri"/>
        <family val="2"/>
      </rPr>
      <t xml:space="preserve"> - recommended as an option for preventing stroke and systemic embolism in adults with non-valvular atrial fibrillation with one or more risk factors (congestive heart failure, hypertension, diabetes, prior stroke or transient ischaemic attack, age ≥75 years)</t>
    </r>
  </si>
  <si>
    <t>The decision about whether to start treatment with edoxaban should be made after an informed discussion between the clinician and the person about the risks and benefits of edoxaban compared with warfarin, apixaban, dabigatran and rivaroxaban. For people considering switching from warfarin, edoxaban's potential benefits should be considered against its potential risks, taking into account the person's level of INR control.</t>
  </si>
  <si>
    <t>Ruxolitinib for treating polycythaemia vera (TA356)</t>
  </si>
  <si>
    <r>
      <t xml:space="preserve"> </t>
    </r>
    <r>
      <rPr>
        <b/>
        <sz val="10"/>
        <rFont val="Calibri"/>
        <family val="2"/>
      </rPr>
      <t xml:space="preserve">Ruxolitinib - </t>
    </r>
    <r>
      <rPr>
        <sz val="10"/>
        <rFont val="Calibri"/>
        <family val="2"/>
      </rPr>
      <t>unable to make a recommendation because</t>
    </r>
    <r>
      <rPr>
        <b/>
        <sz val="10"/>
        <rFont val="Calibri"/>
        <family val="2"/>
      </rPr>
      <t xml:space="preserve"> </t>
    </r>
    <r>
      <rPr>
        <sz val="10"/>
        <rFont val="Calibri"/>
        <family val="2"/>
      </rPr>
      <t>no evidence submission was received from Novartis Pharmaceuticals for the technology.</t>
    </r>
  </si>
  <si>
    <t>Appraisal terminated.</t>
  </si>
  <si>
    <t>Bevacizumab for treating relapsed, platinum‑resistant epithelial ovarian, fallopian tube or primary peritoneal cancer (TA353)</t>
  </si>
  <si>
    <r>
      <rPr>
        <b/>
        <sz val="10"/>
        <rFont val="Calibri"/>
        <family val="2"/>
      </rPr>
      <t>Bevacizumab</t>
    </r>
    <r>
      <rPr>
        <sz val="10"/>
        <rFont val="Calibri"/>
        <family val="2"/>
      </rPr>
      <t xml:space="preserve"> - unable to make a recommendation because no evidence submission was received from Roche Products for the technology.</t>
    </r>
  </si>
  <si>
    <t>Edoxaban for treating and for preventing deep vein thrombosis and pulmonary embolism (TA354)</t>
  </si>
  <si>
    <r>
      <rPr>
        <b/>
        <sz val="10"/>
        <rFont val="Calibri"/>
        <family val="2"/>
      </rPr>
      <t>Edoxaban</t>
    </r>
    <r>
      <rPr>
        <sz val="10"/>
        <rFont val="Calibri"/>
        <family val="2"/>
      </rPr>
      <t xml:space="preserve"> - recommended as an option for treating and for preventing recurrent deep vein thrombosis and pulmonary embolism in adults.</t>
    </r>
  </si>
  <si>
    <t>Vedolizumab for treating moderately to severely active Crohn's disease after prior therapy (TA352)</t>
  </si>
  <si>
    <r>
      <rPr>
        <b/>
        <sz val="10"/>
        <rFont val="Calibri"/>
        <family val="2"/>
      </rPr>
      <t>Vedolizumab</t>
    </r>
    <r>
      <rPr>
        <sz val="10"/>
        <rFont val="Calibri"/>
        <family val="2"/>
      </rPr>
      <t xml:space="preserve"> - recommended as an option for treating moderately to severely active Crohn's disease</t>
    </r>
  </si>
  <si>
    <t xml:space="preserve">Only if a tumour necrosis factor-alpha inhibitor has failed (i.e. the disease has responded inadequately or has lost response to treatment) or cannot be tolerated or is contraindicated, and  the company provides it with the discount agreed in the patient access scheme. Vedolizumab should be given as a planned course of treatment until it stops working or surgery is needed, or until 12 months after the start of treatment, whichever is shorter. At 12 months, people should be reassessed to determine whether treatment should continue. Treatment should only continue if there is clear evidence of ongoing clinical benefit. For people in complete remission at 12 months, consider stopping vedolizumab, resuming treatment if there is a relapse. People who continue vedolizumab should be reassessed at least every 12 months to decide whether continued treatment is justified.
</t>
  </si>
  <si>
    <t xml:space="preserve"> appraisal terminated</t>
  </si>
  <si>
    <t>appraisal terminated</t>
  </si>
  <si>
    <t>Vortioxetine for treating major depressive episodes [TA367]</t>
  </si>
  <si>
    <r>
      <rPr>
        <b/>
        <sz val="10"/>
        <rFont val="Calibri"/>
        <family val="2"/>
      </rPr>
      <t>Vortioxetine</t>
    </r>
    <r>
      <rPr>
        <sz val="10"/>
        <rFont val="Calibri"/>
        <family val="2"/>
      </rPr>
      <t xml:space="preserve"> </t>
    </r>
    <r>
      <rPr>
        <b/>
        <sz val="10"/>
        <rFont val="Calibri"/>
        <family val="2"/>
      </rPr>
      <t xml:space="preserve">- </t>
    </r>
    <r>
      <rPr>
        <sz val="10"/>
        <rFont val="Calibri"/>
        <family val="2"/>
      </rPr>
      <t>recommended as an option for treating major depressive episodes in adults whose condition has responded inadequately to 2 antidepressants within the current episode.</t>
    </r>
  </si>
  <si>
    <t xml:space="preserve">Idelalisib for treating chronic lymphocytic leukaemia [TA359]
</t>
  </si>
  <si>
    <r>
      <rPr>
        <b/>
        <sz val="10"/>
        <rFont val="Calibri"/>
        <family val="2"/>
      </rPr>
      <t xml:space="preserve">Idelalisib </t>
    </r>
    <r>
      <rPr>
        <sz val="10"/>
        <rFont val="Calibri"/>
        <family val="2"/>
      </rPr>
      <t>- recommended in combination with rituximab as a treatment for chronic lymphocytic leukaemia (CLL)</t>
    </r>
  </si>
  <si>
    <t>For untreated CLL in adults with a 17p deletion or TP53 mutation, or for previously-treated CLL when relapsed within 24 months. Idelalisib is recommended only if the company provides the drug with the discount agreed in the simple discount agreement.</t>
  </si>
  <si>
    <t>Paclitaxel as albumin-bound nanoparticles in combination with gemcitabine for previously untreated metastatic pancreatic cancer [TA360]</t>
  </si>
  <si>
    <r>
      <rPr>
        <b/>
        <sz val="10"/>
        <rFont val="Calibri"/>
        <family val="2"/>
      </rPr>
      <t>Paclitaxel</t>
    </r>
    <r>
      <rPr>
        <sz val="10"/>
        <rFont val="Calibri"/>
        <family val="2"/>
      </rPr>
      <t xml:space="preserve"> as albumin-bound nanoparticles (nab-Paclitaxel) in combination with gemcitabine - not recommended for adults with previously
untreated metastatic adenocarcinoma of the pancreas.</t>
    </r>
  </si>
  <si>
    <t>Paclitaxel as albumin-bound nanoparticles with carboplatin for untreated non-small-cell lung cancer [TA362]</t>
  </si>
  <si>
    <r>
      <rPr>
        <b/>
        <sz val="10"/>
        <rFont val="Calibri"/>
        <family val="2"/>
      </rPr>
      <t>Paclitaxel</t>
    </r>
    <r>
      <rPr>
        <sz val="10"/>
        <rFont val="Calibri"/>
        <family val="2"/>
      </rPr>
      <t xml:space="preserve"> - unable to make a recommendation because no evidence submission was received from Celgene technology.
</t>
    </r>
  </si>
  <si>
    <t xml:space="preserve">Simeprevir in combination with sofosbuvir for treating genotype 1 or 4 chronic hepatitis C [TA361]
</t>
  </si>
  <si>
    <r>
      <t xml:space="preserve">Simeprevir </t>
    </r>
    <r>
      <rPr>
        <sz val="10"/>
        <rFont val="Calibri"/>
        <family val="2"/>
      </rPr>
      <t>in combination with sofosbuvir - unable to make a recommendation because no evidence submission was received from Janssen for the technology.</t>
    </r>
  </si>
  <si>
    <t>Tolvaptan for treating autosomal dominant polycystic kidney disease [TA358]</t>
  </si>
  <si>
    <r>
      <t>Tolvaptan -</t>
    </r>
    <r>
      <rPr>
        <sz val="10"/>
        <rFont val="Calibri"/>
        <family val="2"/>
      </rPr>
      <t xml:space="preserve"> recommended as an option for treating autosomal dominant polycystic kidney disease in adults to slow the progression of cyst development and renal insufficiency</t>
    </r>
  </si>
  <si>
    <t>Only if they have chronic kidney disease stage 2 or 3 at the start of treatment,  there is evidence of rapidly progressing disease, and the company provides it with  the discount agreed in the patient access scheme.</t>
  </si>
  <si>
    <t>Pembrolizumab for treating advanced melanoma after disease progression with ipilimumab (TA357)</t>
  </si>
  <si>
    <r>
      <rPr>
        <b/>
        <sz val="10"/>
        <rFont val="Calibri"/>
        <family val="2"/>
      </rPr>
      <t>Pembrolizumab</t>
    </r>
    <r>
      <rPr>
        <sz val="10"/>
        <rFont val="Calibri"/>
        <family val="2"/>
      </rPr>
      <t xml:space="preserve"> - recommended as an option for treating advanced (unresectable or metastatic) melanoma.</t>
    </r>
  </si>
  <si>
    <t xml:space="preserve">Only after the disease has progressed with ipilimumab and, for BRAF V600 mutation-positive disease, a BRAF or MEK inhibitor, and when the company provides pembrolizumab with the discount agreed in the patient access scheme. Pembrolizumab should be available on the NHS within 3 months of the guidance being issued. Because pembrolizumab was made available in the NHS through the ‘early access to medicines’ scheme, NHS England has indicated that it will be available on the NHS 30 days after the guidance is issued.
</t>
  </si>
  <si>
    <t>Ezetimibe for treating primary heterozygous-familial and non-familial hypercholesterolaemia [TA385]</t>
  </si>
  <si>
    <r>
      <rPr>
        <b/>
        <sz val="10"/>
        <rFont val="Calibri"/>
        <family val="2"/>
      </rPr>
      <t>Ezetimibe</t>
    </r>
    <r>
      <rPr>
        <sz val="10"/>
        <rFont val="Calibri"/>
        <family val="2"/>
      </rPr>
      <t xml:space="preserve"> monotherapy is recommended as an option for treating primary (heterozygous-familial or non-familial) hypercholesterolaemia in adults in whom initial statin therapy is contraindicated or is not tolerated. Ezetimibe, co-administered with statin therapy, is recommended as an option  when serum total or low-density lipoprotein (LDL) cholesterol concentration is not appropriately controlled (see full guidance for details) and a change from initial statin therapy to an alternative statin is being considered.</t>
    </r>
  </si>
  <si>
    <t xml:space="preserve">The  guidance should be used with NICE's guidelines on 'cardiovascular disease: risk assessment and reduction, including lipid modification' and 'familial hypercholesterolaemia: identification and management'. When prescribing ezetimibe co-administered with a statin, ezetimibe should be prescribed on the basis of lowest acquisition cost. For the purposes of this guidance, intolerance to initial statin therapy is defined as the presence of clinically significant adverse effects that represent an unacceptable risk to the patient or that may reduce compliance with therapy. For the purposes of this guidance, appropriate control of cholesterol concentrations should be based on individual risk assessment according to national guidance on managing cardiovascular disease in the relevant populations.
</t>
  </si>
  <si>
    <t>Nivolumab for treating advanced (unresectable or metastatic) melanoma [TA384]</t>
  </si>
  <si>
    <r>
      <rPr>
        <b/>
        <sz val="10"/>
        <rFont val="Calibri"/>
        <family val="2"/>
      </rPr>
      <t>Nivolumab</t>
    </r>
    <r>
      <rPr>
        <sz val="10"/>
        <rFont val="Calibri"/>
        <family val="2"/>
      </rPr>
      <t xml:space="preserve"> as monotherapy is recommended as an option for treating advanced (unresectable or metastatic) melanoma in adults.</t>
    </r>
  </si>
  <si>
    <t>TNF-alpha inhibitors for ankylosing spondylitis and non-radiographic axial spondyloarthritis [TA383]</t>
  </si>
  <si>
    <r>
      <rPr>
        <b/>
        <sz val="10"/>
        <rFont val="Calibri"/>
        <family val="2"/>
      </rPr>
      <t>Adalimumab, certolizumab pegol, etanercept, golimumab</t>
    </r>
    <r>
      <rPr>
        <sz val="10"/>
        <rFont val="Calibri"/>
        <family val="2"/>
      </rPr>
      <t xml:space="preserve"> and </t>
    </r>
    <r>
      <rPr>
        <b/>
        <sz val="10"/>
        <rFont val="Calibri"/>
        <family val="2"/>
      </rPr>
      <t>infliximab</t>
    </r>
    <r>
      <rPr>
        <sz val="10"/>
        <rFont val="Calibri"/>
        <family val="2"/>
      </rPr>
      <t xml:space="preserve"> are recommended as options for treating severe active ankylosing spondylitis, and </t>
    </r>
    <r>
      <rPr>
        <b/>
        <sz val="10"/>
        <rFont val="Calibri"/>
        <family val="2"/>
      </rPr>
      <t xml:space="preserve">adalimumab, certolizumab pegol </t>
    </r>
    <r>
      <rPr>
        <sz val="10"/>
        <rFont val="Calibri"/>
        <family val="2"/>
      </rPr>
      <t xml:space="preserve">and </t>
    </r>
    <r>
      <rPr>
        <b/>
        <sz val="10"/>
        <rFont val="Calibri"/>
        <family val="2"/>
      </rPr>
      <t>etanercept</t>
    </r>
    <r>
      <rPr>
        <sz val="10"/>
        <rFont val="Calibri"/>
        <family val="2"/>
      </rPr>
      <t xml:space="preserve"> are recommended as options for treating severe non-radiographic axial spondyloarthritis in adults whose disease has responded inadequately to, or who cannot tolerate, non-steroidal anti-inflammatory drugs.
</t>
    </r>
  </si>
  <si>
    <t xml:space="preserve">Infliximab is recommended only if treatment is started with the least expensive infliximab product. The choice of treatment should be made after discussion between the clinician and the patient about the advantages and disadvantages of the treatments available. This may include considering associated conditions such as extra-articular manifestations. If more than 1 treatment is suitable, the least expensive (taking into account administration costs and patient access schemes) should be chosen. The response to adalimumab, certolizumab pegol, etanercept, golimumab or infliximab treatment should be assessed 12 weeks after the start of treatment. Treatment should only be continued if there is clear evidence of response (see full guidance for details). Treatment with another TNF-alpha inhibitor is recommended for people who cannot tolerate, or whose disease has not responded to, treatment with the first TNF-alpha inhibitor, or whose disease has stopped responding after an initial response. When using BASDAI and spinal pain VAS scores, healthcare professionals should take into account any physical, sensory or learning disabilities, or communication difficulties that could affect the responses to the questionnaires, and make any adjustments they consider appropriate.
</t>
  </si>
  <si>
    <t>Adalimumab, etanercept, infliximab, certolizumab pegol, golimumab, tocilizumab and abatacept for rheumatoid arthritis not previously treated with DMARDs or after conventional DMARDs only have failed [TA375]</t>
  </si>
  <si>
    <r>
      <rPr>
        <b/>
        <sz val="10"/>
        <rFont val="Calibri"/>
        <family val="2"/>
      </rPr>
      <t>Adalimumab, etanercept, infliximab, certolizumab pegol, golimumab, tocilizumab</t>
    </r>
    <r>
      <rPr>
        <sz val="10"/>
        <rFont val="Calibri"/>
        <family val="2"/>
      </rPr>
      <t xml:space="preserve"> and </t>
    </r>
    <r>
      <rPr>
        <b/>
        <sz val="10"/>
        <rFont val="Calibri"/>
        <family val="2"/>
      </rPr>
      <t>abatacept</t>
    </r>
    <r>
      <rPr>
        <sz val="10"/>
        <rFont val="Calibri"/>
        <family val="2"/>
      </rPr>
      <t>, all in combination with methotrexate, are recommended as options for treating rheumatoid arthritis, and adalimumab, etanercept, certolizumab pegol or tocilizumab can be used as monotherapy for people who cannot take methotrexate because it is contraindicated or because of intolerance.</t>
    </r>
  </si>
  <si>
    <t>Only if disease is severe (i.e. a disease activity score (DAS28) &gt;5.1 and has not responded to intensive therapy with a combination of conventional DMARDs), and the companies provide certolizumab pegol, golimumab, abatacept and tocilizumab as agreed in their PAS's. Continue treatment only if there is a moderate response measured using European League Against Rheumatism (EULAR) criteria at 6 months after starting therapy. After initial response within 6 months, withdraw treatment if a moderate EULAR response is not maintained. Start treatment with the least expensive drug (taking into account administration costs, dose needed and product price per dose). This may need to be varied for some people because of differences in the mode of administration and treatment schedules.</t>
  </si>
  <si>
    <t>Eltrombopag for treating severe aplastic anaemia refractory to immunosuppressive therapy (terminated appraisal) [TA382]</t>
  </si>
  <si>
    <r>
      <rPr>
        <b/>
        <sz val="10"/>
        <rFont val="Calibri"/>
        <family val="2"/>
      </rPr>
      <t>Eltrombopag</t>
    </r>
    <r>
      <rPr>
        <sz val="10"/>
        <rFont val="Calibri"/>
        <family val="2"/>
      </rPr>
      <t xml:space="preserve"> - unable to make a recommendation because no evidence submission was received from Novartis for the technology.</t>
    </r>
  </si>
  <si>
    <t>Enzalutamide for treating metastatic hormone-relapsed prostate cancer before chemotherapy is indicated [TA377]</t>
  </si>
  <si>
    <r>
      <rPr>
        <b/>
        <sz val="10"/>
        <rFont val="Calibri"/>
        <family val="2"/>
      </rPr>
      <t>Enzalutamide</t>
    </r>
    <r>
      <rPr>
        <sz val="10"/>
        <rFont val="Calibri"/>
        <family val="2"/>
      </rPr>
      <t xml:space="preserve"> is recommended as an option for treating metastatic hormone-relapsed prostate cancer</t>
    </r>
  </si>
  <si>
    <t>In people who have no or mild symptoms after androgen deprivation therapy has failed, and before chemotherapy is indicated, and only when the company provides it with the discount agreed in the PAS.</t>
  </si>
  <si>
    <t>Nintedanib for treating idiopathic pulmonary fibrosis [TA379]</t>
  </si>
  <si>
    <r>
      <rPr>
        <b/>
        <sz val="10"/>
        <rFont val="Calibri"/>
        <family val="2"/>
      </rPr>
      <t>Nintedanib</t>
    </r>
    <r>
      <rPr>
        <sz val="10"/>
        <rFont val="Calibri"/>
        <family val="2"/>
      </rPr>
      <t xml:space="preserve"> is recommended as an option for treating idiopathic pulmonary fibrosis</t>
    </r>
  </si>
  <si>
    <t>Only if the person has a forced vital capacity (FVC) between 50% and 80% of predicted; the company provides nintedanib with the discount agreed in the PAS, and treatment is stopped if disease progresses (a confirmed decline in percent predicted FVC of 10% or more) in any 12-month period.</t>
  </si>
  <si>
    <t>Olaparib for maintenance treatment of relapsed, platinum-sensitive, BRCA mutation-positive ovarian, fallopian tube and peritoneal cancer after response to second-line or subsequent platinum-based chemotherapy
(TA381)</t>
  </si>
  <si>
    <r>
      <rPr>
        <b/>
        <sz val="10"/>
        <rFont val="Calibri"/>
        <family val="2"/>
      </rPr>
      <t>Olaparib</t>
    </r>
    <r>
      <rPr>
        <sz val="10"/>
        <rFont val="Calibri"/>
        <family val="2"/>
      </rPr>
      <t xml:space="preserve"> is recommended as an option for treating adults with relapsed, platinum sensitive ovarian, fallopian tube or peritoneal cancer who have BRCA1 or BRCA2 mutations and whose disease has responded to platinum based chemotherapy.</t>
    </r>
  </si>
  <si>
    <t>Only if patients have had 3 or more courses of platinum based chemotherapy and the drug cost of olaparib for people who remain on treatment after 15 months will be met by the company.</t>
  </si>
  <si>
    <t>Panobinostat for treating multiple myeloma after at least 2 previous treatments (TA380)</t>
  </si>
  <si>
    <r>
      <rPr>
        <b/>
        <sz val="10"/>
        <rFont val="Calibri"/>
        <family val="2"/>
      </rPr>
      <t>Panobinostat</t>
    </r>
    <r>
      <rPr>
        <sz val="10"/>
        <rFont val="Calibri"/>
        <family val="2"/>
      </rPr>
      <t xml:space="preserve"> in combination with bortezomib and dexamethasone is recommended as an option for treating multiple myeloma</t>
    </r>
  </si>
  <si>
    <t>For 'adult patients with relapsed and/or refractory multiple myeloma who have received at least 2 prior regimens including bortezomib and an immunomodulatory agent' when the company provides panobinostat with the discount agreed in the PAS.</t>
  </si>
  <si>
    <t>Radium-223 dichloride for treating hormone-relapsed prostate cancer with bone metastases
(TA376)</t>
  </si>
  <si>
    <r>
      <rPr>
        <b/>
        <sz val="10"/>
        <rFont val="Calibri"/>
        <family val="2"/>
      </rPr>
      <t>Radium-223 dichloride</t>
    </r>
    <r>
      <rPr>
        <sz val="10"/>
        <rFont val="Calibri"/>
        <family val="2"/>
      </rPr>
      <t xml:space="preserve"> is recommended as an option for treating adults with hormone-relapsed prostate cancer, symptomatic bone metastases and no known visceral metastases.</t>
    </r>
  </si>
  <si>
    <t>Only if previous treatment with docetaxel, and the company provides radium-223 dichloride with the discount agreed in the PAS.</t>
  </si>
  <si>
    <t>Ramucirumab for treating advanced gastric cancer or gastro–oesophageal junction adenocarcinoma previously treated with chemotherapy
(TA378)</t>
  </si>
  <si>
    <r>
      <rPr>
        <b/>
        <sz val="10"/>
        <rFont val="Calibri"/>
        <family val="2"/>
      </rPr>
      <t>Ramucirumab</t>
    </r>
    <r>
      <rPr>
        <sz val="10"/>
        <rFont val="Calibri"/>
        <family val="2"/>
      </rPr>
      <t xml:space="preserve"> alone or with paclitaxel is not recommended for advanced gastric cancer or gastro–oesophageal junction adenocarcinoma previously treated with chemotherapy.</t>
    </r>
  </si>
  <si>
    <t xml:space="preserve">Ruxolitinib for treating disease-related splenomegaly or symptoms in adults with myelofibrosis [TA386]
</t>
  </si>
  <si>
    <t xml:space="preserve">Only in people with intermediate‑2 or high-risk disease, and if the company provides ruxolitinib with the discount agreed in the patient access scheme.
</t>
  </si>
  <si>
    <r>
      <t xml:space="preserve">Ruxolitinib </t>
    </r>
    <r>
      <rPr>
        <sz val="10"/>
        <rFont val="Calibri"/>
        <family val="2"/>
      </rPr>
      <t>is recommended as an option for treating disease-related splenomegaly or symptoms in adults with primary myelofibrosis (also known as chronic idiopathic myelofibrosis), post polycythaemia vera myelofibrosis or post essential thrombocythaemia myelofibrosis.</t>
    </r>
  </si>
  <si>
    <t xml:space="preserve">This spreadsheet is updated monthly and enables self-audit of a medicines formulary for adherence to current NICE Technology Appraisals.  </t>
  </si>
  <si>
    <t>(N.B. if exact date is not specified in NICE documentation, the last day of the month published will be employed)</t>
  </si>
  <si>
    <r>
      <t xml:space="preserve">Notes </t>
    </r>
    <r>
      <rPr>
        <i/>
        <sz val="10"/>
        <rFont val="Calibri"/>
        <family val="2"/>
      </rPr>
      <t>(e.g. Additional stipulations, rationale, method of making available)</t>
    </r>
  </si>
  <si>
    <t>2016-17</t>
  </si>
  <si>
    <t xml:space="preserve">Canagliflozin, dapagliflozin and empagliflozin as monotherapies for treating type 2 diabetes
</t>
  </si>
  <si>
    <t>Canagliflozin, dapagliflozin and empagliflozin as monotherapies are recommended as options for treating type 2 diabetes in adults for whom metformin is contraindicated or not tolerated and when diet and exercise alone do not provide adequate glycaemic control.</t>
  </si>
  <si>
    <t xml:space="preserve">Only if:
•a dipeptidyl peptidase‑4 (DPP‑4) inhibitor would otherwise be prescribed and
•a sulfonylurea or pioglitazone is not appropriate.
</t>
  </si>
  <si>
    <t xml:space="preserve">Cabazitaxel for hormone-relapsed metastatic prostate cancer treated with docetaxel [TA391]
</t>
  </si>
  <si>
    <r>
      <rPr>
        <b/>
        <sz val="10"/>
        <rFont val="Calibri"/>
        <family val="2"/>
      </rPr>
      <t>Cabazitaxel</t>
    </r>
    <r>
      <rPr>
        <sz val="10"/>
        <rFont val="Calibri"/>
        <family val="2"/>
      </rPr>
      <t xml:space="preserve"> in combination with prednisone or prednisolone is recommended as an option for treating metastatic hormone‑relapsed prostate cancer in people whose disease has progressed during or after docetaxel chemotherapy.</t>
    </r>
  </si>
  <si>
    <t xml:space="preserve">Only if:
•the person has an eastern cooperative oncology group (ECOG) performance status of 0 or 1
•the person has had 225 mg/m2 or more of docetaxel
•treatment with cabazitaxel is stopped when the disease progresses or after a maximum of 10 cycles (whichever happens first)
•NHS trusts purchase cabazitaxel in pre‑prepared intravenous‑infusion bags, not in vials, and
•the company provides cabazitaxel with the discount agreed in the PAS.
When using ECOG performance status, healthcare professionals should take into account any physical, sensory or learning disabilities, or communication difficulties that could affect ECOG performance status and make any adjustments they consider appropriate.
</t>
  </si>
  <si>
    <t xml:space="preserve">Sacubitril valsartan for treating symptomatic chronic heart failure with reduced ejection fraction [TA388]
</t>
  </si>
  <si>
    <r>
      <rPr>
        <b/>
        <sz val="10"/>
        <rFont val="Calibri"/>
        <family val="2"/>
      </rPr>
      <t>Sacubitril valsartan</t>
    </r>
    <r>
      <rPr>
        <sz val="10"/>
        <rFont val="Calibri"/>
        <family val="2"/>
      </rPr>
      <t xml:space="preserve"> is recommended as an option for treating symptomatic chronic heart failure with reduced ejection fraction.</t>
    </r>
  </si>
  <si>
    <r>
      <t xml:space="preserve">Only in people:
•with New York Heart Association (NYHA) class II to IV symptoms and 
•with a left ventricular ejection fraction of 35% or less and
•who are already taking a stable dose of angiotensin‑converting enzyme (ACE) inhibitors or angiotensin </t>
    </r>
    <r>
      <rPr>
        <sz val="10"/>
        <color indexed="8"/>
        <rFont val="Calibri"/>
        <family val="2"/>
      </rPr>
      <t>II</t>
    </r>
    <r>
      <rPr>
        <sz val="10"/>
        <rFont val="Calibri"/>
        <family val="2"/>
      </rPr>
      <t xml:space="preserve"> receptor‑blockers (ARBs).
Treatment with sacubitril valsartan should be started by a heart failure specialist with access to a multidisciplinary heart failure team. Dose titration and monitoring should be performed by the most appropriate team member as defined in NICE CG108. Legal requirement remains for implementation within 3 months. However because sacubitril valsartan was made available through the Early Access to Medicines scheme, NHS England has indicated that this guidance will be implemented within 30 days.
</t>
    </r>
  </si>
  <si>
    <t xml:space="preserve">Topotecan, pegylated liposomal doxorubicin hydrochloride, paclitaxel, trabectedin and gemcitabine for treating recurrent ovarian cancer [TA389]
</t>
  </si>
  <si>
    <r>
      <rPr>
        <b/>
        <sz val="10"/>
        <rFont val="Calibri"/>
        <family val="2"/>
      </rPr>
      <t xml:space="preserve">Paclitaxel </t>
    </r>
    <r>
      <rPr>
        <sz val="10"/>
        <rFont val="Calibri"/>
        <family val="2"/>
      </rPr>
      <t xml:space="preserve">as monotherapy or in combination with platinum, and </t>
    </r>
    <r>
      <rPr>
        <b/>
        <sz val="10"/>
        <rFont val="Calibri"/>
        <family val="2"/>
      </rPr>
      <t>pegylated liposomal doxorubicin hydrochloride</t>
    </r>
    <r>
      <rPr>
        <sz val="10"/>
        <rFont val="Calibri"/>
        <family val="2"/>
      </rPr>
      <t xml:space="preserve"> (PLDH) as monotherapy or in combination with platinum, are recommended as options for treating recurrent ovarian cancer. </t>
    </r>
    <r>
      <rPr>
        <b/>
        <sz val="10"/>
        <rFont val="Calibri"/>
        <family val="2"/>
      </rPr>
      <t>Trabectedin</t>
    </r>
    <r>
      <rPr>
        <sz val="10"/>
        <rFont val="Calibri"/>
        <family val="2"/>
      </rPr>
      <t xml:space="preserve"> in combination with PLDH, </t>
    </r>
    <r>
      <rPr>
        <b/>
        <sz val="10"/>
        <rFont val="Calibri"/>
        <family val="2"/>
      </rPr>
      <t>gemcitabine</t>
    </r>
    <r>
      <rPr>
        <sz val="10"/>
        <rFont val="Calibri"/>
        <family val="2"/>
      </rPr>
      <t xml:space="preserve"> in combination with carboplatin, and </t>
    </r>
    <r>
      <rPr>
        <b/>
        <sz val="10"/>
        <rFont val="Calibri"/>
        <family val="2"/>
      </rPr>
      <t>topotecan</t>
    </r>
    <r>
      <rPr>
        <sz val="10"/>
        <rFont val="Calibri"/>
        <family val="2"/>
      </rPr>
      <t xml:space="preserve"> are not recommended for treating the first recurrence of platinum‑sensitive ovarian cancer. </t>
    </r>
    <r>
      <rPr>
        <b/>
        <sz val="10"/>
        <rFont val="Calibri"/>
        <family val="2"/>
      </rPr>
      <t>Topotecan</t>
    </r>
    <r>
      <rPr>
        <sz val="10"/>
        <rFont val="Calibri"/>
        <family val="2"/>
      </rPr>
      <t xml:space="preserve"> is also not recommended for treating recurrent platinum‑resistant or platinum‑refractory ovarian cancer</t>
    </r>
  </si>
  <si>
    <t>The appraisal committee was unable to make recommendations on the use of trabectedin with PLDH, gemcitabine with carboplatin, and topotecan for treating platinum‑sensitive ovarian cancer beyond the first recurrence.</t>
  </si>
  <si>
    <t>Abiraterone for treating metastatic hormone-relapsed prostate cancer before chemotherapy is indicated [TA387]</t>
  </si>
  <si>
    <r>
      <rPr>
        <b/>
        <sz val="10"/>
        <rFont val="Calibri"/>
        <family val="2"/>
      </rPr>
      <t>Abiraterone</t>
    </r>
    <r>
      <rPr>
        <sz val="10"/>
        <rFont val="Calibri"/>
        <family val="2"/>
      </rPr>
      <t xml:space="preserve"> in combination with prednisone or prednisolone is recommended as an option for treating metastatic hormone-relapsed prostate cancer.</t>
    </r>
  </si>
  <si>
    <t>In people who have no or mild symptoms after androgen deprivation therapy has failed, and before chemotherapy is indicated; only when the company rebates the drug cost of abiraterone from the 11th month until the end of treatment for people who remain on treatment for more than 10 months.</t>
  </si>
  <si>
    <t>Adalimumab for treating moderate to severe hidradenitis suppurativa [TA392]</t>
  </si>
  <si>
    <r>
      <rPr>
        <b/>
        <sz val="10"/>
        <rFont val="Calibri"/>
        <family val="2"/>
      </rPr>
      <t>Adalimumab</t>
    </r>
    <r>
      <rPr>
        <sz val="10"/>
        <rFont val="Calibri"/>
        <family val="2"/>
      </rPr>
      <t xml:space="preserve"> is recommended as an option for treating active moderate to severe hidradenitis suppurativa in adults whose disease has not responded to conventional systemic therapy. </t>
    </r>
  </si>
  <si>
    <t xml:space="preserve">Only if the company provides it at the price agreed in the PAS. Assess the response to adalimumab after 12 weeks of treatment, and only continue if there is clear evidence of response, defined as:
• a reduction of 25% or more in the total abscess and inflammatory nodule count and
• no increase in abscesses and draining fistulas.
</t>
  </si>
  <si>
    <t>Alirocumab for treating primary hypercholesterolaemia and mixed dyslipidaemia [TA393]</t>
  </si>
  <si>
    <r>
      <rPr>
        <b/>
        <sz val="10"/>
        <rFont val="Calibri"/>
        <family val="2"/>
      </rPr>
      <t>Alirocumab</t>
    </r>
    <r>
      <rPr>
        <sz val="10"/>
        <rFont val="Calibri"/>
        <family val="2"/>
      </rPr>
      <t xml:space="preserve"> is recommended as an option for treating primary hypercholesterolaemia or mixed dyslipidaemia.</t>
    </r>
  </si>
  <si>
    <t xml:space="preserve">Only if:
• Low density lipoprotein concentrations are persistently above the thresholds specified in the guidance despite maximal tolerated lipid lowering therapy (that is, either the maximum dose has been reached or further titration is limited by intolerance, as defined in NICE's guideline on familial hypercholesterolaemia).
• The company provides alirocumab with the discount agreed in the PAS.
</t>
  </si>
  <si>
    <t>Evolocumab for treating primary hypercholesterolaemia and mixed dyslipidaemia [TA394]</t>
  </si>
  <si>
    <r>
      <t>Evolocumab</t>
    </r>
    <r>
      <rPr>
        <sz val="10"/>
        <rFont val="Calibri"/>
        <family val="2"/>
      </rPr>
      <t xml:space="preserve"> is recommended as an option for treating primary hypercholesterolaemia or mixed dyslipidaemia.</t>
    </r>
  </si>
  <si>
    <t xml:space="preserve">Only if 
• the dosage is 140 mg every 2 weeks
• low-density lipoprotein concentrations are persistently above the thresholds specified in the guidance despite maximal tolerated lipid-lowering therapy (that is, either the maximum dose has been reached, or further titration is limited by intolerance, as defined in NICE's guideline on familial hypercholesterolaemia)
• the company provides evolocumab with the discount agreed in the PAS.
</t>
  </si>
  <si>
    <t>Ceritinib for previously treated anaplastic lymphoma kinase positive non-small-cell lung cancer [TA395]</t>
  </si>
  <si>
    <r>
      <rPr>
        <b/>
        <sz val="10"/>
        <rFont val="Calibri"/>
        <family val="2"/>
      </rPr>
      <t xml:space="preserve">Ceritinib </t>
    </r>
    <r>
      <rPr>
        <sz val="10"/>
        <rFont val="Calibri"/>
        <family val="2"/>
      </rPr>
      <t>is recommended as an option for treating advanced anaplastic lymphoma kinase positive non‑small‑cell lung cancer in adults who have previously had crizotinib.</t>
    </r>
  </si>
  <si>
    <t>Only if the company provides it with the discount agreed in the PAS.</t>
  </si>
  <si>
    <t>Trametinib in combination with dabrafenib for treating unresectable or metastatic melanoma [TA396]</t>
  </si>
  <si>
    <r>
      <rPr>
        <b/>
        <sz val="10"/>
        <rFont val="Calibri"/>
        <family val="2"/>
      </rPr>
      <t>Trametinib</t>
    </r>
    <r>
      <rPr>
        <sz val="10"/>
        <rFont val="Calibri"/>
        <family val="2"/>
      </rPr>
      <t xml:space="preserve"> in combination with </t>
    </r>
    <r>
      <rPr>
        <b/>
        <sz val="10"/>
        <rFont val="Calibri"/>
        <family val="2"/>
      </rPr>
      <t>dabrafenib</t>
    </r>
    <r>
      <rPr>
        <sz val="10"/>
        <rFont val="Calibri"/>
        <family val="2"/>
      </rPr>
      <t xml:space="preserve"> is recommended as an option for treating unresectable or metastatic melanoma in adults with a BRAF V600 mutation</t>
    </r>
  </si>
  <si>
    <t>Only when the company provides trametinib and dabrafenib with the discounts agreed in the PAS's.</t>
  </si>
  <si>
    <t>Belimumab for treating active autoantibody-positive systemic lupus erythematosus [TA397]</t>
  </si>
  <si>
    <r>
      <rPr>
        <b/>
        <sz val="10"/>
        <rFont val="Calibri"/>
        <family val="2"/>
      </rPr>
      <t>Belimumab</t>
    </r>
    <r>
      <rPr>
        <sz val="10"/>
        <rFont val="Calibri"/>
        <family val="2"/>
      </rPr>
      <t xml:space="preserve"> is recommended as an option as add-on treatment for active autoantibody-positive systemic lupus erythematosus in adults</t>
    </r>
  </si>
  <si>
    <t xml:space="preserve">Only if all of the following apply:
• there is evidence for serological disease activity (defined as positive anti-double-stranded DNA and low complement) and a Safety of Estrogen in Lupus National Assessment – Systemic Lupus Erythematosus Disease Activity Index (SELENA-SLEDAI) score of greater than or equal to 10 despite standard treatment.
• treatment with belimumab is continued beyond 24 weeks only if the SELENA-SLEDAI score has improved by 4 points or more.
• the company provides belimumab with the discount agreed in the PAS.
• the conditions for data collection, monitoring, patient eligibility and consent, ongoing treatment, cost to the NHS, and review by NICE laid out in the guidance are met
</t>
  </si>
  <si>
    <t>12/07/2016 (this reflects  APC date but would be funded from 30days in line with NICE/EAMS scheme if clinician and patient agreed it was the best option for them)</t>
  </si>
  <si>
    <t>Lumacaftor–ivacaftor for treating cystic fibrosis homozygous for the F508del mutation [TA398]</t>
  </si>
  <si>
    <t>Lumacaftor–ivacaftor is not recommended for treating cystic fibrosis in people 12 years and older who are homozygous for the F508del mutation in the cystic fibrosis transmembrane conductance regulator (CFTR) gene.</t>
  </si>
  <si>
    <t>Azacitidine for treating acute myeloid leukaemia with more than 30% bone marrow blasts [TA399]</t>
  </si>
  <si>
    <t>Azacitidine is not recommended for treating acute myeloid leukaemia with more than 30% bone marrow blasts in people of 65 years or older who are not eligible for haematopoietic stem cell transplant.</t>
  </si>
  <si>
    <t>Nivolumab in combination with ipilimumab for treating advanced melanoma [TA400]</t>
  </si>
  <si>
    <t xml:space="preserve">Nivolumab in combination with ipilimumab is recommended as an option for treating advanced (unresectable or metastatic) melanoma. </t>
  </si>
  <si>
    <t>Only when the company provides ipilimumab with the discount agreed in the PAS.</t>
  </si>
  <si>
    <t>Negative appraisal</t>
  </si>
  <si>
    <t>Crizotinib for untreated anaplastic lymphoma kinase-positive advanced non-small-cell lung cancer
[TA406]</t>
  </si>
  <si>
    <t>The drug is recommended only if the company provides it with the discount agreed in the PAS.</t>
  </si>
  <si>
    <t>Secukinumab for active ankylosing spondylitis after treatment with non-steroidal anti-inflammatory drugs or TNF-alpha inhibitors [TA407]</t>
  </si>
  <si>
    <t>Pegaspargase for treating acute lymphoblastic leukaemia [TA408]</t>
  </si>
  <si>
    <t>only when they have untreated newly diagnosed disease.</t>
  </si>
  <si>
    <t>Talimogene laherparepvec for treating unresectable metastatic melanoma [TA410]</t>
  </si>
  <si>
    <t xml:space="preserve">only if:
•treatment with systemically administered immunotherapies is not suitable and
•the company provides talimogene laherparepvec with the discount agreed in the PAS.
</t>
  </si>
  <si>
    <t>Necitumumab for untreated advanced or metastatic squamous non-small-cell lung cancer [TA411]</t>
  </si>
  <si>
    <t>Radium-223 dichloride for treating hormone-relapsed prostate cancer with bone metastases [TA412]</t>
  </si>
  <si>
    <t>Bosutinib for previously treated chronic myeloid leukaemia [TA401]</t>
  </si>
  <si>
    <t>when:
•they have previously had ≥ 1 tyrosine kinase inhibitor, and
•imatinib, nilotinib and dasatinib are not appropriate, and
•the company provides bosutinib with the discount agreed in the PAS (as revised in 2016).</t>
  </si>
  <si>
    <t>Pemetrexed maintenance treatment for non-squamous non-small-cell lung cancer after pemetrexed and cisplatin [TA402]</t>
  </si>
  <si>
    <t>when:
•their disease has not progressed immediately after 4 cycles of pemetrexed and cisplatin induction therapy
•their Eastern Cooperative Oncology Group (ECOG) performance status is 0 or 1 at the start of maintenance treatment and,
•the company provides the drug according to the terms of the commercial access agreement as agreed with NHS England (N.B. any enquiries from NHS organisations about the commercial access agreement should be directed to productsupply@lilly.com).
When using ECOG performance status, healthcare professionals should take into account any physical, sensory or learning disabilities, or communication difficulties that could affect ECOG performance status and make any adjustments they consider appropriate.</t>
  </si>
  <si>
    <t>Ramucirumab for previously treated locally advanced or metastatic non-small-cell lung cancer [TA403]</t>
  </si>
  <si>
    <t>Degarelix for treating advanced hormone-dependent prostate cancer [TA404]</t>
  </si>
  <si>
    <t>Only if the commissioner can achieve at least the same discounted drug cost as that available to the NHS in June 2016</t>
  </si>
  <si>
    <t>Trifluridine–tipiracil for previously treated metastatic colorectal cancer [TA405]</t>
  </si>
  <si>
    <t>•in adults who have had previous treatment with available therapies including fluoropyrimidine-, oxaliplatin- or irinotecan-based chemotherapies, anti-vascular endothelial growth factor (VEGF) agents and anti-epidermal growth factor receptor (EGFR) agents, or when these therapies are not suitable, and
•only when the company provides trifluridine–tipiracil with the discount agreed in the PAS.</t>
  </si>
  <si>
    <t>Abiraterone for castration-resistant metastatic prostate cancer previously treated with a docetaxel-containing regimen [TA259]</t>
  </si>
  <si>
    <t>Only if:
·their disease has progressed on or after one docetaxel-containing chemotherapy regimen, and
·the manufacturer provides abiraterone in accordance with the commercial access arrangement as agreed with NHS England
[N.B. This guidance has been re-issued (previously published July 2012) after a change to the commercial arrangements in July 2016. The details of this commercial access arrangement are confidential. It is the responsibility of the company to communicate the details of the commercial access arrangement with the relevant NHS organisations. Any enquiries from NHS organisations about the commercial access arrangment should be directed to Janssen's customer services]</t>
  </si>
  <si>
    <r>
      <rPr>
        <b/>
        <sz val="10"/>
        <rFont val="Calibri"/>
        <family val="2"/>
      </rPr>
      <t xml:space="preserve">Crizotinib </t>
    </r>
    <r>
      <rPr>
        <sz val="10"/>
        <rFont val="Calibri"/>
        <family val="2"/>
      </rPr>
      <t>is recommended as an option for untreated anaplastic lymphoma kinase-positive advanced non-small-cell lung cancer in adults.</t>
    </r>
  </si>
  <si>
    <r>
      <rPr>
        <b/>
        <sz val="10"/>
        <rFont val="Calibri"/>
        <family val="2"/>
      </rPr>
      <t>Secukinumab</t>
    </r>
    <r>
      <rPr>
        <sz val="10"/>
        <rFont val="Calibri"/>
        <family val="2"/>
      </rPr>
      <t xml:space="preserve"> is recommended as an option for treating active ankylosing spondylitis in adults whose disease has responded inadequately to conventional therapy (non-steroidal anti-inflammatory drugs or TNF‑alpha inhibitors)</t>
    </r>
  </si>
  <si>
    <r>
      <t xml:space="preserve">The drug is recommended only if the company provides it with the discount agreed in the PAS.
Assess the response to secukinumab after 16 weeks of treatment and only continue if there is clear evidence of response, defined as:
</t>
    </r>
    <r>
      <rPr>
        <sz val="10"/>
        <rFont val="Symbol"/>
        <family val="1"/>
      </rPr>
      <t>·</t>
    </r>
    <r>
      <rPr>
        <sz val="10"/>
        <rFont val="Calibri"/>
        <family val="2"/>
      </rPr>
      <t xml:space="preserve">a reduction in the Bath Ankylosing Spondylitis Disease Activity Index (BASDAI) score to 50% of the pre-treatment value or by ≥2 units and
</t>
    </r>
    <r>
      <rPr>
        <sz val="10"/>
        <rFont val="Symbol"/>
        <family val="1"/>
      </rPr>
      <t>·</t>
    </r>
    <r>
      <rPr>
        <sz val="10"/>
        <rFont val="Calibri"/>
        <family val="2"/>
      </rPr>
      <t>a reduction in the spinal pain visual analogue scale (VAS) by ≥2 cm.
When using BASDAI and spinal pain VAS scores, healthcare professionals should take into account any physical, sensory or learning disabilities, or communication difficulties that could affect the responses to the questionnaires, and make any adjustments they consider appropriate.</t>
    </r>
  </si>
  <si>
    <r>
      <rPr>
        <b/>
        <sz val="10"/>
        <rFont val="Calibri"/>
        <family val="2"/>
      </rPr>
      <t>Pegaspargase</t>
    </r>
    <r>
      <rPr>
        <sz val="10"/>
        <rFont val="Calibri"/>
        <family val="2"/>
      </rPr>
      <t>, as part of antineoplastic combination therapy, is recommended as an option for treating acute lymphoblastic leukaemia in children, young people and adults</t>
    </r>
  </si>
  <si>
    <r>
      <rPr>
        <b/>
        <sz val="10"/>
        <rFont val="Calibri"/>
        <family val="2"/>
      </rPr>
      <t>Talimogene laherparepvec</t>
    </r>
    <r>
      <rPr>
        <sz val="10"/>
        <rFont val="Calibri"/>
        <family val="2"/>
      </rPr>
      <t xml:space="preserve"> is recommended, in adults, as an option for treating unresectable, regionally or distantly metastatic (Stage IIIB, IIIC or IVM1a) melanoma that has not spread to bone, brain, lung or other internal organs</t>
    </r>
  </si>
  <si>
    <r>
      <rPr>
        <b/>
        <sz val="10"/>
        <rFont val="Calibri"/>
        <family val="2"/>
      </rPr>
      <t>Necitumumab</t>
    </r>
    <r>
      <rPr>
        <sz val="10"/>
        <rFont val="Calibri"/>
        <family val="2"/>
      </rPr>
      <t xml:space="preserve">, in combination with gemcitabine and cisplatin, is </t>
    </r>
    <r>
      <rPr>
        <u val="single"/>
        <sz val="10"/>
        <rFont val="Calibri"/>
        <family val="2"/>
      </rPr>
      <t>not</t>
    </r>
    <r>
      <rPr>
        <sz val="10"/>
        <rFont val="Calibri"/>
        <family val="2"/>
      </rPr>
      <t xml:space="preserve"> recommended for adults with locally advanced or metastatic epidermal growth factor receptor (EGFR)-expressing squamous non-small-cell lung cancer that has not been treated with chemotherapy</t>
    </r>
  </si>
  <si>
    <r>
      <rPr>
        <b/>
        <sz val="10"/>
        <rFont val="Calibri"/>
        <family val="2"/>
      </rPr>
      <t>Radium‑223 dichloride</t>
    </r>
    <r>
      <rPr>
        <sz val="10"/>
        <rFont val="Calibri"/>
        <family val="2"/>
      </rPr>
      <t xml:space="preserve"> is recommended as an option for treating hormone-relapsed prostate cancer, symptomatic bone metastases and no known visceral metastases in adults</t>
    </r>
  </si>
  <si>
    <r>
      <t xml:space="preserve">only if:
</t>
    </r>
    <r>
      <rPr>
        <sz val="10"/>
        <rFont val="Symbol"/>
        <family val="1"/>
      </rPr>
      <t>·</t>
    </r>
    <r>
      <rPr>
        <sz val="10"/>
        <rFont val="Calibri"/>
        <family val="2"/>
      </rPr>
      <t xml:space="preserve">they have already had docetaxel or
</t>
    </r>
    <r>
      <rPr>
        <sz val="10"/>
        <rFont val="Symbol"/>
        <family val="1"/>
      </rPr>
      <t>·</t>
    </r>
    <r>
      <rPr>
        <sz val="10"/>
        <rFont val="Calibri"/>
        <family val="2"/>
      </rPr>
      <t>docetaxel is contraindicated or is not suitable for them.
The drug is only recommended if the company provides radium‑223 dichloride with the discount agreed in the PAS.</t>
    </r>
  </si>
  <si>
    <r>
      <rPr>
        <b/>
        <sz val="10"/>
        <rFont val="Calibri"/>
        <family val="2"/>
      </rPr>
      <t xml:space="preserve">Cabazitaxel </t>
    </r>
    <r>
      <rPr>
        <sz val="10"/>
        <rFont val="Calibri"/>
        <family val="2"/>
      </rPr>
      <t>in combination with prednisone or prednisolone is recommended as an option for treating metastatic hormone‑relapsed prostate cancer in people whose disease has progressed during or after docetaxel chemotherapy</t>
    </r>
  </si>
  <si>
    <r>
      <t>only if:
•the person has an eastern cooperative oncology group (ECOG) performance status of 0 or 1
•the person has had ≥ 225mg/m</t>
    </r>
    <r>
      <rPr>
        <vertAlign val="superscript"/>
        <sz val="10"/>
        <rFont val="Calibri"/>
        <family val="2"/>
      </rPr>
      <t>2</t>
    </r>
    <r>
      <rPr>
        <sz val="10"/>
        <rFont val="Calibri"/>
        <family val="2"/>
      </rPr>
      <t xml:space="preserve"> docetaxel
•treatment with cabazitaxel is stopped when the disease progresses or after a maximum of 10 cycles (whichever happens first). 
In addition, cabazitaxel is recommended only if the company provides it with the discount in the PAS agreed with the Dept of Health, and NHS trusts purchase cabazitaxel in accordance with the commercial access agreement between the company and NHS England, either in pre‑prepared intravenous infusion bags, or in vials, at a reduced price that includes a further discount reflecting the average cost of waste per patient
When using ECOG performance status, healthcare professionals should take into account any physical, sensory or learning disabilities, or communication difficulties that could affect ECOG performance status and make any adjustments they consider appropriate.
[N.B. this guidance has been re-issued (previously published May 2016) after a change to the commercial arrangements so that NHS trusts also have the option of purchasing cabazitaxel in vials]</t>
    </r>
  </si>
  <si>
    <r>
      <rPr>
        <b/>
        <sz val="10"/>
        <rFont val="Calibri"/>
        <family val="2"/>
      </rPr>
      <t>Bosutinib</t>
    </r>
    <r>
      <rPr>
        <sz val="10"/>
        <rFont val="Calibri"/>
        <family val="2"/>
      </rPr>
      <t xml:space="preserve"> is recommended as an option for chronic, accelerated and blast phase Philadelphia chromosome positive chronic myeloid leukaemia in adults</t>
    </r>
  </si>
  <si>
    <r>
      <rPr>
        <b/>
        <sz val="10"/>
        <rFont val="Calibri"/>
        <family val="2"/>
      </rPr>
      <t>Pemetrexed</t>
    </r>
    <r>
      <rPr>
        <sz val="10"/>
        <rFont val="Calibri"/>
        <family val="2"/>
      </rPr>
      <t xml:space="preserve"> is recommended as an option for the maintenance treatment of locally advanced or metastatic non‑squamous non‑small‑cell lung cancer in adults.</t>
    </r>
  </si>
  <si>
    <r>
      <rPr>
        <b/>
        <sz val="10"/>
        <rFont val="Calibri"/>
        <family val="2"/>
      </rPr>
      <t>Ramucirumab</t>
    </r>
    <r>
      <rPr>
        <sz val="10"/>
        <rFont val="Calibri"/>
        <family val="2"/>
      </rPr>
      <t>, in combination with docetaxel, is not recommended for treating locally advanced or metastatic non-small-cell lung cancer in adults whose disease has progressed after platinum-based chemotherapy</t>
    </r>
  </si>
  <si>
    <r>
      <rPr>
        <b/>
        <sz val="10"/>
        <rFont val="Calibri"/>
        <family val="2"/>
      </rPr>
      <t>Degarelix</t>
    </r>
    <r>
      <rPr>
        <sz val="10"/>
        <rFont val="Calibri"/>
        <family val="2"/>
      </rPr>
      <t xml:space="preserve"> is recommended as an option for treating advanced hormone-dependent prostate cancer in people with spinal metastases</t>
    </r>
  </si>
  <si>
    <r>
      <t>Trifluridine–tipiracil</t>
    </r>
    <r>
      <rPr>
        <sz val="10"/>
        <rFont val="Calibri"/>
        <family val="2"/>
      </rPr>
      <t xml:space="preserve"> is recommended as an option for treating metastatic colorectal cancer</t>
    </r>
  </si>
  <si>
    <r>
      <t xml:space="preserve">Abiraterone </t>
    </r>
    <r>
      <rPr>
        <sz val="10"/>
        <rFont val="Calibri"/>
        <family val="2"/>
      </rPr>
      <t>in combination with prednisone or prednisolone is recommended as an option for the treatment of castration‑resistant metastatic prostate cancer in adults.</t>
    </r>
  </si>
  <si>
    <r>
      <rPr>
        <sz val="10"/>
        <color indexed="8"/>
        <rFont val="Calibri"/>
        <family val="2"/>
      </rPr>
      <t>∙i</t>
    </r>
    <r>
      <rPr>
        <sz val="10"/>
        <color indexed="8"/>
        <rFont val="Calibri"/>
        <family val="2"/>
      </rPr>
      <t xml:space="preserve">n people who have no or mild symptoms after androgen deprivation therapy has failed, and before chemotherapy is indicated
</t>
    </r>
    <r>
      <rPr>
        <sz val="10"/>
        <color indexed="8"/>
        <rFont val="Calibri"/>
        <family val="2"/>
      </rPr>
      <t>∙</t>
    </r>
    <r>
      <rPr>
        <sz val="10"/>
        <color indexed="8"/>
        <rFont val="Calibri"/>
        <family val="2"/>
      </rPr>
      <t>only when the company provides abiraterone in accordance with the commercial access arrangement as agreed with NHS England
[N.B. This guidance has been re-issued (previously published April 2016) after a change to the commercial arrangements in July 2016. The details of this commercial access arrangement are confidential. It is the responsibility of the company to communicate the details of the commercial access arrangement with the relevant NHS organisations. Any enquiries from NHS organisations about the commercial access arrangment should be directed to Janssen's customer services]</t>
    </r>
  </si>
  <si>
    <t xml:space="preserve">TA426 Dasatinib, nilotinib and imatinib for untreated chronic myeloid leukaemia </t>
  </si>
  <si>
    <t>TA413 Elbasvir–grazoprevir for treating chronic hepatitis C</t>
  </si>
  <si>
    <t xml:space="preserve"> TA425 Dasatinib, nilotinib and high-dose imatinib for treating imatinib-resistant or intolerant chronic myeloid leukaemia </t>
  </si>
  <si>
    <t xml:space="preserve">TA424 Pertuzumab for the neoadjuvant treatment of HER2-positive breast cancer </t>
  </si>
  <si>
    <t>TA423 Eribulin for treating locally advanced or metastatic breast cancer after 2 or more chemotherapy regimens</t>
  </si>
  <si>
    <t xml:space="preserve">TA422 Crizotinib for previously treated anaplastic lymphoma kinase-positive advanced non-small-cell lung cancer </t>
  </si>
  <si>
    <t xml:space="preserve">TA419 Apremilast for treating moderate to severe plaque psoriasis        </t>
  </si>
  <si>
    <t>TA418 Dapagliflozin in triple therapy for treating type 2 diabetes</t>
  </si>
  <si>
    <t>TA417 Nivolumab for previously treated advanced renal cell carcinoma</t>
  </si>
  <si>
    <t xml:space="preserve">TA416 Osimertinib for treating locally advanced or metastatic EGFR T790M mutation-positive non-small-cell lung cancer  </t>
  </si>
  <si>
    <t>TA415 Certolizumab pegol for treating rheumatoid arthritis after inadequate response to a TNF-alpha inhibitor</t>
  </si>
  <si>
    <t xml:space="preserve">TA414 Cobimetinib in combination with vemurafenib for treating unresectable or metastatic BRAF V600 mutation-positive melanoma     </t>
  </si>
  <si>
    <t xml:space="preserve">TA420 Ticagrelor for preventing atherothrombotic events after myocardial infarction  </t>
  </si>
  <si>
    <t xml:space="preserve">TA421 Everolimus with exemestane for treating advanced breast cancer after endocrine therapy </t>
  </si>
  <si>
    <t>Cobimetinib in combination with vemurafenib is not recommended within its marketing authorisation for treating unresectable or metastatic melanoma in adults with a BRAF V600 mutation.</t>
  </si>
  <si>
    <t>N/A</t>
  </si>
  <si>
    <t xml:space="preserve">Elbasvir–grazoprevir is recommended, within its marketing authorisation, as an option for treating genotype 1 or 4 chronic hepatitis C in adults, as specified in guidance table 1. </t>
  </si>
  <si>
    <t>The approval is based on the company providing the drug at the same price or lower than that agreed with the Commercial Medicines Unit.</t>
  </si>
  <si>
    <t>Certolizumab pegol, in combination with methotrexate, is recommended as an option for treating active rheumatoid arthritis in adults whose disease has responded inadequately to, or who cannot tolerate, other disease-modifying antirheumatic drugs (DMARDs) including at least 1 tumour necrosis factor‑alpha (TNF‑alpha) inhibitor. Certolizumab pegol, as monotherapy, is recommended as an option for treating active rheumatoid arthritis in adults whose disease has responded inadequately to, or who cannot tolerate, other DMARDs including at least 1 TNF‑alpha inhibitor</t>
  </si>
  <si>
    <t>Use in combination with methotrexate only if disease activity is severe and rituximab is contraindicated or not tolerated and the company provides certolizumab pegol with the agreed patient access scheme. Use as monotherapy only if disease activity is severe and rituximab therapy cannot be given because methotrexate is contraindicated or not tolerated and the company provides certolizumab pegol with the agreed patient access scheme. Continue treatment only if there is at least a moderate response measured using European League Against Rheumatism (EULAR) criteria at 6 months. After an initial response within 6 months, withdraw treatment if at least a moderate EULAR response is not maintained.</t>
  </si>
  <si>
    <t>Osimertinib is recommended as an option for use within the Cancer Drugs Fund for treating locally advanced or metastatic epidermal growth factor receptor (EGFR) T790M mutation-positive non-small-cell lung cancer in adults whose disease has progressed only after first-line treatment with an EGFR tyrosine kinase inhibitor and if the conditions in the managed access agreement for osimertinib are followed.</t>
  </si>
  <si>
    <t>Cancer drug fund</t>
  </si>
  <si>
    <t>Nivolumab is recommended, within its marketing authorisation, as an option for previously treated advanced renal cell carcinoma in adults.</t>
  </si>
  <si>
    <t>Dapagliflozin in a triple therapy regimen is recommended as an option for treating type 2 diabetes in adults, only in combination with metformin and a sulfonylurea.</t>
  </si>
  <si>
    <t>Apremilast is recommended as an option for treating chronic plaque psoriasis in adults whose disease has not responded to other systemic therapies, including ciclosporin, methotrexate and PUVA (psoralen and ultraviolet‑A light), or when these treatments are contraindicated or not tolerated</t>
  </si>
  <si>
    <t>This recommendation applies only if the disease is severe, as defined by a total Psoriasis Area Severity Index (PASI) of 10 or more and a Dermatology Life Quality Index (DLQI) of more than 10, treatment is stopped if the psoriasis has not responded adequately at 16 weeks; an adequate response is defined as ◦a 75% reduction in the PASI score (PASI 75) from when treatment started or a 50% reduction in the PASI score (PASI 50) and a 5‑point reduction in DLQI from start of treatment and the company provides apremilast with the discount agreed in the patient access scheme.</t>
  </si>
  <si>
    <t>Ticagrelor, in combination with aspirin, is recommended within its marketing authorisation as an option for preventing atherothrombotic events in adults who had a myocardial infarction and who are at high risk of a further event. Treatment should be stopped when clinically indicated or at a maximum of 3 years.</t>
  </si>
  <si>
    <t xml:space="preserve">Everolimus, in combination with exemestane, is recommended within its marketing authorisation, as an option for treating advanced human epidermal growth factor receptor 2 (HER2)-negative, hormone-receptor-positive breast cancer in postmenopausal women without symptomatic visceral disease that has recurred or progressed after a non-steroidal aromatase inhibitor. </t>
  </si>
  <si>
    <t>Everolimus is recommended only if the company provides it with the discount agreed in the patient access scheme.</t>
  </si>
  <si>
    <t>Crizotinib is recommended, within its marketing authorisation, as an option for previously treated anaplastic lymphoma kinase-positive advanced non-small-cell lung cancer in adults.</t>
  </si>
  <si>
    <t>The drug is recommended only if the company provides it with the discount agreed in the patient access scheme.</t>
  </si>
  <si>
    <t>Eribulin is recommended as an option for treating locally advanced or metastatic breast cancer in adults, only when it has progressed after at least 2 chemotherapy regimens (which may include an anthracycline or a taxane, and capecitabine)</t>
  </si>
  <si>
    <t>Pertuzumab, in combination with trastuzumab and chemotherapy, is recommended, within its marketing authorisation, as an option for the neoadjuvant treatment of adults with human epidermal growth factor receptor 2 (HER2)‑positive breast cancer; that is, in patients with HER2-positive, locally advanced, inflammatory or early-stage breast cancer at high risk of recurrence.</t>
  </si>
  <si>
    <t xml:space="preserve">Dasatinib and nilotinib are recommended as options for treating only chronic- or accelerated-phase Philadelphia-chromosome-positive chronic myeloid leukaemia in adults, if they cannot have imatinib, or their disease is imatinib-resistant. High-dose imatinib (that is, 600 mg in the chronic phase or 800 mg in the accelerated and blast-crisis phases) is not recommended for treating Philadelphia-chromosome-positive chronic myeloid leukaemia in adults whose disease is imatinib-resistant </t>
  </si>
  <si>
    <t>The drugs are recommended only if the company provides them with the discounts agreed in the patient access schemes.</t>
  </si>
  <si>
    <t xml:space="preserve">Imatinib is recommended as an option for untreated, chronic-phase Philadelphia-chromosome-positive chronic myeloid leukaemia in adults. Dasatinib and nilotinib are recommended, within their marketing authorisations, as options for untreated chronic-phase Philadelphia-chromosome-positive chronic myeloid leukaemia in adults. </t>
  </si>
  <si>
    <t>Aflibercept for treating visual impairment caused by macular oedema after branch retinal vein occlusion TA409</t>
  </si>
  <si>
    <t>Aflibercept is recommended as an option within its marketing authorisation for treating visual impairment in adults caused by macular oedema after branch retinal vein occlusion</t>
  </si>
  <si>
    <t>only if the company provides aflibercept with the discount agreed in the patient access scheme.</t>
  </si>
  <si>
    <t>TA428 Pembrolizumab for treating PD-L1-positive non-small-cell lung cancer after chemotherapy</t>
  </si>
  <si>
    <t>Pembrolizumab is recommended as an option for treating locally advanced or metastatic PD‑L1‑positive non‑small‑cell lung cancer in adults who have had at least one chemotherapy (and targeted treatment if they have an epidermal growth factor receptor [EGFR]- or anaplastic lymphoma kinase [ALK]‑positive tumour)</t>
  </si>
  <si>
    <t>The drugs are recommended only if pembrolizumab is stopped at 2 years of uninterrupted treatment and no documented disease progression, and the company provides pembrolizumab with the discount agreed in the patient access scheme revised in the context of this appraisal.</t>
  </si>
  <si>
    <t>Terminated appraisal</t>
  </si>
  <si>
    <t>Trusts must purchase pomalidomide at the agreed PAS discount price</t>
  </si>
  <si>
    <t>Trusts must purchase ibrutinib at the agreed PAS discount price.</t>
  </si>
  <si>
    <t>TA434 Elotuzumab for previously treated multiple myeloma (terminated appraisal)</t>
  </si>
  <si>
    <t>NICE was unable to make a recommendation about the use in the NHS of elotuzumab for previously treated multiple myeloma because no evidence submission was received from Bristol–Myers Squibb, but will review this decision if the company decides to make a submission.</t>
  </si>
  <si>
    <t>TA435 Tenofovir alafenamide for treating chronic hepatitis B (terminated appraisal)</t>
  </si>
  <si>
    <t>NICE was unable to make a recommendation about the use in the NHS of tenofovir alafenamide for treating chronic hepatitis B because no evidence submission was received from Gilead, but will review this decision if the company decides to make a submission.</t>
  </si>
  <si>
    <t>TA436 Bevacizumab for treating EGFR mutation-positive non-small-cell lung cancer (terminated appraisal)</t>
  </si>
  <si>
    <t>NICE was unable to make a recommendation about the use in the NHS of bevacizumab for treating epidermal growth factor receptor mutation-positive non-small-cell lung cancer because no evidence submission was received from Roche, but will review this decision if the company decides to make a submission.</t>
  </si>
  <si>
    <t xml:space="preserve">TA437 Ibrutinib with bendamustine and rituximab for treating relapsed or refractory chronic lymphocytic leukaemia after systemic therapy (terminated appraisal) </t>
  </si>
  <si>
    <t>NICE was unable to make a recommendation about the use in the NHS of ibrutinib with bendamustine and rituximab for treating relapsed or refractory chronic lymphocytic leukaemia after systemic therapy because no evidence submission was received from Janssen-Cilag, but will review this decision if the company decides to make a submission.</t>
  </si>
  <si>
    <t>TA438 Alectinib for previously treated anaplastic lymphoma kinase-positive advanced non-small-cell lung cancer (terminated appraisal)</t>
  </si>
  <si>
    <t>NICE is unable to make a recommendation about the use in the NHS of alectinib for anaplastic lymphoma kinase-positive advanced non-small-cell lung cancer previously treated with crizotinib because no evidence submission was received from Roche. We will review this decision if the company decides to make a submission.</t>
  </si>
  <si>
    <t>TA439 Cetuximab and panitumumab for previously untreated metastatic colorectal cancer</t>
  </si>
  <si>
    <t>The drugs are recommended only when the companies provide them with the discounts agreed in their patient access schemes.</t>
  </si>
  <si>
    <t>This guidance replaces NICE technology appraisal guidance on cetuximab for the first-line treatment of metastatic colorectal cancer (TA176).This guidance partially updates the terminated NICE technology appraisal on panitumumab in combination with chemotherapy for the treatment of metastatic colorectal cancer (TA240).</t>
  </si>
  <si>
    <t>TA432 Everolimus for advanced renal cell carcinoma after previous treatment</t>
  </si>
  <si>
    <t>This guidance is a Cancer Drugs Fund reconsideration of everolimus for the second-line treatment of advanced renal cell carcinoma (TA219). This guidance replaces TA219.</t>
  </si>
  <si>
    <t>Everolimus is recommended within its marketing authorisation as an option for treating advanced renal cell carcinoma that has progressed during or after treatment with vascular endothelial growth factor targeted therapy, only if the company provides it with the discount agreed in the patient access scheme.</t>
  </si>
  <si>
    <t>TA433 Apremilast for treating active psoriatic arthritis</t>
  </si>
  <si>
    <t>This guidance replaces the previous NICE technology appraisal guidance on apremilast for treating active psoriatic arthritis (TA372).</t>
  </si>
  <si>
    <t>Recommended only if the company provides the drug with the discounts agreed in the patient access schemes.</t>
  </si>
  <si>
    <t>TA427 Pomalidomide for multiple myeloma previously treated with lenalidomide and bortezomib</t>
  </si>
  <si>
    <t>This guidance replaces NICE technology appraisal guidance on pomalidomide for relapsed and refractory multiple myeloma previously treated with lenalidomide and bortezomib (TA338).</t>
  </si>
  <si>
    <t>TA429 Ibrutinib for previously treated chronic lymphocytic leukaemia and untreated chronic lymphocytic leukaemia with 17p deletion or TP53 mutation</t>
  </si>
  <si>
    <t>TA430 Sofosbuvir–velpatasvir for treating chronic hepatitis C</t>
  </si>
  <si>
    <t>only if the company provides the drug with the discount agreed in the simple discount agreement.</t>
  </si>
  <si>
    <t>TA431 Mepolizumab for treating severe refractory eosinophilic asthma</t>
  </si>
  <si>
    <t>Only if the company provides the drug with the discount agreed in the patient access scheme.</t>
  </si>
  <si>
    <t>available via interim funding from the Cancer Drugs Fund from 21st October 2016</t>
  </si>
  <si>
    <t>2017-18</t>
  </si>
  <si>
    <t xml:space="preserve">TA445 Certolizumab pegol and secukinumab for treating active psoriatic arthritis after inadequate response to DMARDs  </t>
  </si>
  <si>
    <t xml:space="preserve">TA440 Pegylated liposomal irinotecan for treating pancreatic cancer after gemcitabine  - negative appraisal 
</t>
  </si>
  <si>
    <t xml:space="preserve">TA441 Daclizumab for treating relapsing–remitting multiple sclerosis  </t>
  </si>
  <si>
    <t xml:space="preserve">TA442 Ixekizumab for treating moderate to severe plaque psoriasis  </t>
  </si>
  <si>
    <t xml:space="preserve"> TA443  Obeticholic acid for treating primary biliary cholangitis</t>
  </si>
  <si>
    <t xml:space="preserve">TA444 Afatinib for treating advanced squamous non-small-cell lung cancer after platinum-based chemotherapy (terminated appraisal)  </t>
  </si>
  <si>
    <t>Certolizumab pegol is only recommended if the company provides it as agreed in the patient access scheme. Secukinumab is only recommended if the company provides it as agreed in the patient access scheme.</t>
  </si>
  <si>
    <t>As outlined by NICE</t>
  </si>
  <si>
    <t>NICE is unable to make a recommendation about the use in the NHS of afatinib for treating locally advanced or metastatic squamous non-small-cell lung cancer after platinum-based chemotherapy because no evidence submission was received from Boehringer Ingelheim</t>
  </si>
  <si>
    <t>Ixekizumab is recommended as an option for treating plaque psoriasis in adults, only if the company provides the drug with the discount agreed in the patient access scheme.</t>
  </si>
  <si>
    <t>Daclizumab is recommended as an option for treating multiple sclerosis in adults, only if the company provides the drug with the discount agreed in the patient access scheme.</t>
  </si>
  <si>
    <t>This guidance is not intended to affect the position of patients whose treatment with pegylated liposomal irinotecan was started within the NHS before this guidance was published. Treatment of those patients may continue without change to whatever funding arrangements were in place for them before this guidance was published until they and their NHS clinician consider it appropriate to stop.</t>
  </si>
  <si>
    <t>Obeticholic acid is only recommended if the company provides it as agreed in the patient access scheme.</t>
  </si>
  <si>
    <t>23/5/17 (available via interim funding from the Cancer Drugs Fund from 12th January 2017)</t>
  </si>
  <si>
    <t xml:space="preserve">TA446 Brentuximab vedotin for treating CD30-positive Hodgkin lymphoma
</t>
  </si>
  <si>
    <t>Recommended in line with NICE if the company provides brentuximab vedotin at the price agreed with NHS England in the commercial access agreement.</t>
  </si>
  <si>
    <t>TA447 Pembrolizumab for untreated PD-L1-positive metastatic non-small-cell lung cancer</t>
  </si>
  <si>
    <t>Recommended for use within the cancer drugs fund if the conditions in the managed access agreement for pembrolizumab are followed</t>
  </si>
  <si>
    <t>TA448 Etelcalcetide for treating secondary hyperparathyroidism</t>
  </si>
  <si>
    <t>Recommended in line with NICE if the company provides etelcalcetide with the discount agreed in the patient access scheme.</t>
  </si>
  <si>
    <t>TA449 Everolimus and sunitinib for treating unresectable or metastatic neuroendocrine tumours in people with progressive disease</t>
  </si>
  <si>
    <t>Everolimus is recommended only when the company provides it with the discount agreed in the patient access scheme</t>
  </si>
  <si>
    <t>TA450 Blinatumomab for previously treated Philadelphia-chromosome-negative acute lymphoblastic leukaemia</t>
  </si>
  <si>
    <t>Blinatumomab is recommended within its marketing authorisation as an option for treating Philadelphia-chromosome-negative relapsed or refractory precursor B-cell acute lymphoblastic leukaemia in adults, only if the company provides it with the discount agreed in the patient access scheme</t>
  </si>
  <si>
    <t>TA451 Ponatinib for treating chronic myeloid leukaemia and acute lymphoblastic leukaemia</t>
  </si>
  <si>
    <t>Ponatinib is recommended only if the company provides the drug with the discount agreed in the patient access scheme.</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</si>
</sst>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809]dd\ mmmm\ yyyy"/>
    <numFmt numFmtId="169" formatCode="mmm\-yyyy"/>
  </numFmts>
  <fonts count="77">
    <font>
      <sz val="10"/>
      <name val="Arial"/>
      <family val="0"/>
    </font>
    <font>
      <b/>
      <i/>
      <sz val="11"/>
      <name val="Calibri"/>
      <family val="2"/>
    </font>
    <font>
      <b/>
      <i/>
      <sz val="10"/>
      <name val="Calibri"/>
      <family val="2"/>
    </font>
    <font>
      <sz val="10"/>
      <name val="Calibri"/>
      <family val="2"/>
    </font>
    <font>
      <b/>
      <sz val="10"/>
      <name val="Calibri"/>
      <family val="2"/>
    </font>
    <font>
      <u val="single"/>
      <sz val="10"/>
      <color indexed="12"/>
      <name val="Arial"/>
      <family val="2"/>
    </font>
    <font>
      <u val="single"/>
      <sz val="10"/>
      <color indexed="36"/>
      <name val="Arial"/>
      <family val="2"/>
    </font>
    <font>
      <u val="single"/>
      <sz val="10"/>
      <color indexed="12"/>
      <name val="Calibri"/>
      <family val="2"/>
    </font>
    <font>
      <b/>
      <sz val="12"/>
      <color indexed="10"/>
      <name val="Calibri"/>
      <family val="2"/>
    </font>
    <font>
      <sz val="12"/>
      <color indexed="30"/>
      <name val="Arial"/>
      <family val="2"/>
    </font>
    <font>
      <b/>
      <i/>
      <sz val="12"/>
      <color indexed="30"/>
      <name val="Arial"/>
      <family val="2"/>
    </font>
    <font>
      <b/>
      <sz val="14"/>
      <color indexed="12"/>
      <name val="Calibri"/>
      <family val="2"/>
    </font>
    <font>
      <sz val="10"/>
      <color indexed="12"/>
      <name val="Calibri"/>
      <family val="2"/>
    </font>
    <font>
      <b/>
      <sz val="10"/>
      <color indexed="12"/>
      <name val="Calibri"/>
      <family val="2"/>
    </font>
    <font>
      <b/>
      <sz val="11"/>
      <name val="Calibri"/>
      <family val="2"/>
    </font>
    <font>
      <b/>
      <sz val="9"/>
      <name val="Calibri"/>
      <family val="2"/>
    </font>
    <font>
      <sz val="9"/>
      <name val="Calibri"/>
      <family val="2"/>
    </font>
    <font>
      <i/>
      <sz val="10"/>
      <name val="Calibri"/>
      <family val="2"/>
    </font>
    <font>
      <sz val="9"/>
      <color indexed="12"/>
      <name val="Calibri"/>
      <family val="2"/>
    </font>
    <font>
      <sz val="10"/>
      <color indexed="10"/>
      <name val="Calibri"/>
      <family val="2"/>
    </font>
    <font>
      <sz val="10"/>
      <color indexed="12"/>
      <name val="Arial"/>
      <family val="2"/>
    </font>
    <font>
      <b/>
      <sz val="10"/>
      <color indexed="63"/>
      <name val="Calibri"/>
      <family val="2"/>
    </font>
    <font>
      <sz val="10"/>
      <color indexed="63"/>
      <name val="Calibri"/>
      <family val="2"/>
    </font>
    <font>
      <sz val="10"/>
      <color indexed="8"/>
      <name val="Calibri"/>
      <family val="2"/>
    </font>
    <font>
      <b/>
      <sz val="10"/>
      <color indexed="8"/>
      <name val="Calibri"/>
      <family val="2"/>
    </font>
    <font>
      <sz val="8"/>
      <name val="Arial"/>
      <family val="0"/>
    </font>
    <font>
      <b/>
      <sz val="10"/>
      <color indexed="12"/>
      <name val="Arial"/>
      <family val="2"/>
    </font>
    <font>
      <vertAlign val="superscript"/>
      <sz val="10"/>
      <name val="Calibri"/>
      <family val="2"/>
    </font>
    <font>
      <sz val="7"/>
      <name val="Calibri"/>
      <family val="2"/>
    </font>
    <font>
      <sz val="10"/>
      <name val="Symbol"/>
      <family val="1"/>
    </font>
    <font>
      <u val="single"/>
      <sz val="10"/>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10"/>
      <color indexed="30"/>
      <name val="Arial"/>
      <family val="2"/>
    </font>
    <font>
      <u val="single"/>
      <sz val="10"/>
      <color indexed="48"/>
      <name val="Arial"/>
      <family val="2"/>
    </font>
    <font>
      <sz val="10"/>
      <color indexed="48"/>
      <name val="Calibri"/>
      <family val="2"/>
    </font>
    <font>
      <sz val="10"/>
      <color indexed="63"/>
      <name val="Arial"/>
      <family val="2"/>
    </font>
    <font>
      <sz val="10"/>
      <color indexed="8"/>
      <name val="Helvetic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i/>
      <sz val="10"/>
      <color rgb="FF0070C0"/>
      <name val="Arial"/>
      <family val="2"/>
    </font>
    <font>
      <u val="single"/>
      <sz val="10"/>
      <color rgb="FF3333FF"/>
      <name val="Arial"/>
      <family val="2"/>
    </font>
    <font>
      <sz val="10"/>
      <color rgb="FF3333FF"/>
      <name val="Calibri"/>
      <family val="2"/>
    </font>
    <font>
      <sz val="10"/>
      <color theme="1"/>
      <name val="Calibri"/>
      <family val="2"/>
    </font>
    <font>
      <sz val="10"/>
      <color rgb="FF4A4A4A"/>
      <name val="Arial"/>
      <family val="2"/>
    </font>
    <font>
      <sz val="10"/>
      <color rgb="FF0E0E0E"/>
      <name val="Calibri"/>
      <family val="2"/>
    </font>
    <font>
      <sz val="10"/>
      <color rgb="FF0E0E0E"/>
      <name val="Helvetica"/>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13"/>
        <bgColor indexed="64"/>
      </patternFill>
    </fill>
    <fill>
      <patternFill patternType="lightGray">
        <fgColor indexed="13"/>
        <bgColor indexed="13"/>
      </patternFill>
    </fill>
    <fill>
      <patternFill patternType="solid">
        <fgColor indexed="26"/>
        <bgColor indexed="64"/>
      </patternFill>
    </fill>
    <fill>
      <patternFill patternType="solid">
        <fgColor theme="0"/>
        <bgColor indexed="64"/>
      </patternFill>
    </fill>
    <fill>
      <patternFill patternType="solid">
        <fgColor indexed="9"/>
        <bgColor indexed="64"/>
      </patternFill>
    </fill>
    <fill>
      <patternFill patternType="solid">
        <fgColor theme="2"/>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style="thin"/>
      <right style="thin"/>
      <top>
        <color indexed="63"/>
      </top>
      <bottom>
        <color indexed="63"/>
      </bottom>
    </border>
    <border>
      <left>
        <color indexed="63"/>
      </left>
      <right>
        <color indexed="63"/>
      </right>
      <top>
        <color indexed="63"/>
      </top>
      <bottom style="thin"/>
    </border>
    <border>
      <left style="thin"/>
      <right style="thin"/>
      <top>
        <color indexed="63"/>
      </top>
      <bottom style="thin"/>
    </border>
    <border>
      <left style="thin"/>
      <right>
        <color indexed="63"/>
      </right>
      <top style="thin"/>
      <bottom style="thin"/>
    </border>
    <border>
      <left style="thin"/>
      <right style="thin"/>
      <top style="thin"/>
      <bottom style="thin"/>
    </border>
    <border>
      <left>
        <color indexed="63"/>
      </left>
      <right>
        <color indexed="63"/>
      </right>
      <top style="thin"/>
      <bottom style="medium">
        <color indexed="10"/>
      </bottom>
    </border>
    <border>
      <left style="thin"/>
      <right>
        <color indexed="63"/>
      </right>
      <top style="thin"/>
      <bottom style="medium">
        <color indexed="10"/>
      </bottom>
    </border>
    <border>
      <left style="thin"/>
      <right style="thin"/>
      <top style="thin"/>
      <bottom style="medium">
        <color indexed="10"/>
      </bottom>
    </border>
    <border>
      <left>
        <color indexed="63"/>
      </left>
      <right style="thin"/>
      <top>
        <color indexed="63"/>
      </top>
      <bottom style="thin"/>
    </border>
    <border>
      <left style="thin"/>
      <right style="thin"/>
      <top>
        <color indexed="63"/>
      </top>
      <bottom style="medium">
        <color indexed="10"/>
      </bottom>
    </border>
    <border>
      <left style="thin"/>
      <right style="thin"/>
      <top style="thin"/>
      <bottom>
        <color indexed="63"/>
      </bottom>
    </border>
    <border>
      <left style="thin"/>
      <right>
        <color indexed="63"/>
      </right>
      <top>
        <color indexed="63"/>
      </top>
      <bottom style="thin"/>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0" applyNumberFormat="0" applyBorder="0" applyAlignment="0" applyProtection="0"/>
    <xf numFmtId="0" fontId="56" fillId="27" borderId="1" applyNumberFormat="0" applyAlignment="0" applyProtection="0"/>
    <xf numFmtId="0" fontId="5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8" fillId="0" borderId="0" applyNumberFormat="0" applyFill="0" applyBorder="0" applyAlignment="0" applyProtection="0"/>
    <xf numFmtId="0" fontId="6" fillId="0" borderId="0" applyNumberFormat="0" applyFill="0" applyBorder="0" applyAlignment="0" applyProtection="0"/>
    <xf numFmtId="0" fontId="59" fillId="29" borderId="0" applyNumberFormat="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5" fillId="0" borderId="0" applyNumberFormat="0" applyFill="0" applyBorder="0" applyAlignment="0" applyProtection="0"/>
    <xf numFmtId="0" fontId="63" fillId="30" borderId="1" applyNumberFormat="0" applyAlignment="0" applyProtection="0"/>
    <xf numFmtId="0" fontId="64" fillId="0" borderId="6" applyNumberFormat="0" applyFill="0" applyAlignment="0" applyProtection="0"/>
    <xf numFmtId="0" fontId="65" fillId="31" borderId="0" applyNumberFormat="0" applyBorder="0" applyAlignment="0" applyProtection="0"/>
    <xf numFmtId="0" fontId="0" fillId="0" borderId="0">
      <alignment/>
      <protection/>
    </xf>
    <xf numFmtId="0" fontId="0" fillId="32" borderId="7" applyNumberFormat="0" applyFont="0" applyAlignment="0" applyProtection="0"/>
    <xf numFmtId="0" fontId="66" fillId="27" borderId="8" applyNumberFormat="0" applyAlignment="0" applyProtection="0"/>
    <xf numFmtId="9" fontId="0" fillId="0" borderId="0" applyFont="0" applyFill="0" applyBorder="0" applyAlignment="0" applyProtection="0"/>
    <xf numFmtId="0" fontId="67" fillId="0" borderId="0" applyNumberFormat="0" applyFill="0" applyBorder="0" applyAlignment="0" applyProtection="0"/>
    <xf numFmtId="0" fontId="68" fillId="0" borderId="9" applyNumberFormat="0" applyFill="0" applyAlignment="0" applyProtection="0"/>
    <xf numFmtId="0" fontId="69" fillId="0" borderId="0" applyNumberFormat="0" applyFill="0" applyBorder="0" applyAlignment="0" applyProtection="0"/>
  </cellStyleXfs>
  <cellXfs count="240">
    <xf numFmtId="0" fontId="0" fillId="0" borderId="0" xfId="0" applyAlignment="1">
      <alignment/>
    </xf>
    <xf numFmtId="0" fontId="4" fillId="0" borderId="10" xfId="0" applyFont="1" applyFill="1" applyBorder="1" applyAlignment="1">
      <alignment vertical="top" wrapText="1"/>
    </xf>
    <xf numFmtId="0" fontId="1" fillId="33" borderId="11" xfId="0" applyFont="1" applyFill="1" applyBorder="1" applyAlignment="1">
      <alignment horizontal="center" vertical="top" wrapText="1"/>
    </xf>
    <xf numFmtId="0" fontId="0" fillId="0" borderId="12" xfId="0" applyBorder="1" applyAlignment="1">
      <alignment/>
    </xf>
    <xf numFmtId="0" fontId="0" fillId="0" borderId="0" xfId="0" applyBorder="1" applyAlignment="1">
      <alignment/>
    </xf>
    <xf numFmtId="0" fontId="9" fillId="0" borderId="0" xfId="0" applyFont="1" applyAlignment="1">
      <alignment horizontal="right"/>
    </xf>
    <xf numFmtId="0" fontId="3" fillId="0" borderId="0" xfId="0" applyFont="1" applyAlignment="1">
      <alignment/>
    </xf>
    <xf numFmtId="0" fontId="10" fillId="0" borderId="0" xfId="0" applyFont="1" applyAlignment="1">
      <alignment horizontal="right"/>
    </xf>
    <xf numFmtId="0" fontId="0" fillId="33" borderId="0" xfId="0" applyFill="1" applyAlignment="1">
      <alignment/>
    </xf>
    <xf numFmtId="0" fontId="0" fillId="33" borderId="12" xfId="0" applyFill="1" applyBorder="1" applyAlignment="1">
      <alignment/>
    </xf>
    <xf numFmtId="0" fontId="11" fillId="33" borderId="12" xfId="0" applyFont="1" applyFill="1" applyBorder="1" applyAlignment="1">
      <alignment horizontal="center"/>
    </xf>
    <xf numFmtId="0" fontId="3" fillId="0" borderId="13" xfId="0" applyFont="1" applyFill="1" applyBorder="1" applyAlignment="1">
      <alignment vertical="top" wrapText="1"/>
    </xf>
    <xf numFmtId="0" fontId="0" fillId="0" borderId="14" xfId="0" applyFill="1" applyBorder="1" applyAlignment="1">
      <alignment/>
    </xf>
    <xf numFmtId="0" fontId="3" fillId="34" borderId="13" xfId="0" applyFont="1" applyFill="1" applyBorder="1" applyAlignment="1">
      <alignment vertical="top" wrapText="1"/>
    </xf>
    <xf numFmtId="0" fontId="0" fillId="34" borderId="0" xfId="0" applyFill="1" applyAlignment="1">
      <alignment/>
    </xf>
    <xf numFmtId="0" fontId="0" fillId="0" borderId="0" xfId="0" applyFill="1" applyBorder="1" applyAlignment="1">
      <alignment/>
    </xf>
    <xf numFmtId="17" fontId="3" fillId="0" borderId="10" xfId="0" applyNumberFormat="1" applyFont="1" applyFill="1" applyBorder="1" applyAlignment="1">
      <alignment vertical="top" wrapText="1"/>
    </xf>
    <xf numFmtId="0" fontId="14" fillId="33" borderId="14" xfId="0" applyFont="1" applyFill="1" applyBorder="1" applyAlignment="1">
      <alignment horizontal="center" vertical="center" wrapText="1"/>
    </xf>
    <xf numFmtId="0" fontId="3" fillId="33" borderId="15" xfId="0" applyFont="1" applyFill="1" applyBorder="1" applyAlignment="1">
      <alignment horizontal="center" vertical="center" wrapText="1"/>
    </xf>
    <xf numFmtId="0" fontId="3" fillId="33" borderId="16" xfId="0" applyFont="1" applyFill="1" applyBorder="1" applyAlignment="1">
      <alignment vertical="top" wrapText="1"/>
    </xf>
    <xf numFmtId="0" fontId="4" fillId="33" borderId="16" xfId="0" applyFont="1" applyFill="1" applyBorder="1" applyAlignment="1">
      <alignment vertical="top" wrapText="1"/>
    </xf>
    <xf numFmtId="0" fontId="3" fillId="33" borderId="17" xfId="0" applyFont="1" applyFill="1" applyBorder="1" applyAlignment="1">
      <alignment vertical="top" wrapText="1"/>
    </xf>
    <xf numFmtId="1" fontId="4" fillId="33" borderId="18" xfId="0" applyNumberFormat="1" applyFont="1" applyFill="1" applyBorder="1" applyAlignment="1">
      <alignment horizontal="center" vertical="center"/>
    </xf>
    <xf numFmtId="0" fontId="3" fillId="0" borderId="18" xfId="0" applyFont="1" applyFill="1" applyBorder="1" applyAlignment="1">
      <alignment vertical="top" wrapText="1"/>
    </xf>
    <xf numFmtId="0" fontId="3" fillId="35" borderId="13" xfId="0" applyFont="1" applyFill="1" applyBorder="1" applyAlignment="1">
      <alignment vertical="top" wrapText="1"/>
    </xf>
    <xf numFmtId="0" fontId="4" fillId="35" borderId="19" xfId="0" applyFont="1" applyFill="1" applyBorder="1" applyAlignment="1">
      <alignment vertical="top" wrapText="1"/>
    </xf>
    <xf numFmtId="0" fontId="0" fillId="33" borderId="20" xfId="0" applyFont="1" applyFill="1" applyBorder="1" applyAlignment="1">
      <alignment vertical="top" wrapText="1"/>
    </xf>
    <xf numFmtId="0" fontId="2" fillId="33" borderId="18" xfId="0" applyFont="1" applyFill="1" applyBorder="1" applyAlignment="1">
      <alignment horizontal="center" vertical="top" wrapText="1"/>
    </xf>
    <xf numFmtId="0" fontId="1" fillId="33" borderId="21" xfId="0" applyFont="1" applyFill="1" applyBorder="1" applyAlignment="1">
      <alignment horizontal="center" vertical="top" wrapText="1"/>
    </xf>
    <xf numFmtId="0" fontId="8" fillId="34" borderId="22" xfId="0" applyFont="1" applyFill="1" applyBorder="1" applyAlignment="1">
      <alignment horizontal="center" vertical="center" wrapText="1"/>
    </xf>
    <xf numFmtId="0" fontId="12" fillId="0" borderId="14" xfId="53" applyFont="1" applyFill="1" applyBorder="1" applyAlignment="1" applyProtection="1">
      <alignment vertical="top" wrapText="1"/>
      <protection/>
    </xf>
    <xf numFmtId="0" fontId="14" fillId="33" borderId="17" xfId="0" applyFont="1" applyFill="1" applyBorder="1" applyAlignment="1">
      <alignment horizontal="left" vertical="center" wrapText="1"/>
    </xf>
    <xf numFmtId="0" fontId="3" fillId="0" borderId="14" xfId="0" applyFont="1" applyFill="1" applyBorder="1" applyAlignment="1">
      <alignment horizontal="center" vertical="center" wrapText="1"/>
    </xf>
    <xf numFmtId="14" fontId="3" fillId="0" borderId="10" xfId="0" applyNumberFormat="1" applyFont="1" applyFill="1" applyBorder="1" applyAlignment="1">
      <alignment vertical="justify" wrapText="1"/>
    </xf>
    <xf numFmtId="14" fontId="3" fillId="0" borderId="14" xfId="0" applyNumberFormat="1" applyFont="1" applyFill="1" applyBorder="1" applyAlignment="1">
      <alignment vertical="justify" wrapText="1"/>
    </xf>
    <xf numFmtId="0" fontId="3" fillId="0" borderId="19" xfId="0" applyFont="1" applyFill="1" applyBorder="1" applyAlignment="1">
      <alignment vertical="top" wrapText="1"/>
    </xf>
    <xf numFmtId="0" fontId="15" fillId="33" borderId="13" xfId="0" applyFont="1" applyFill="1" applyBorder="1" applyAlignment="1">
      <alignment horizontal="center" vertical="center" wrapText="1"/>
    </xf>
    <xf numFmtId="1" fontId="3" fillId="0" borderId="10" xfId="0" applyNumberFormat="1" applyFont="1" applyFill="1" applyBorder="1" applyAlignment="1">
      <alignment vertical="justify" wrapText="1"/>
    </xf>
    <xf numFmtId="9" fontId="3" fillId="33" borderId="17" xfId="0" applyNumberFormat="1" applyFont="1" applyFill="1" applyBorder="1" applyAlignment="1">
      <alignment horizontal="center" vertical="center" wrapText="1"/>
    </xf>
    <xf numFmtId="0" fontId="12" fillId="0" borderId="15" xfId="53" applyFont="1" applyBorder="1" applyAlignment="1" applyProtection="1">
      <alignment vertical="top" wrapText="1"/>
      <protection/>
    </xf>
    <xf numFmtId="0" fontId="12" fillId="36" borderId="15" xfId="53" applyFont="1" applyFill="1" applyBorder="1" applyAlignment="1" applyProtection="1">
      <alignment vertical="top" wrapText="1"/>
      <protection/>
    </xf>
    <xf numFmtId="0" fontId="0" fillId="0" borderId="23" xfId="0" applyBorder="1" applyAlignment="1">
      <alignment/>
    </xf>
    <xf numFmtId="0" fontId="3" fillId="36" borderId="13" xfId="0" applyFont="1" applyFill="1" applyBorder="1" applyAlignment="1">
      <alignment vertical="top" wrapText="1"/>
    </xf>
    <xf numFmtId="14" fontId="3" fillId="36" borderId="13" xfId="0" applyNumberFormat="1" applyFont="1" applyFill="1" applyBorder="1" applyAlignment="1">
      <alignment vertical="top" wrapText="1"/>
    </xf>
    <xf numFmtId="1" fontId="3" fillId="36" borderId="13" xfId="0" applyNumberFormat="1" applyFont="1" applyFill="1" applyBorder="1" applyAlignment="1">
      <alignment vertical="justify" wrapText="1"/>
    </xf>
    <xf numFmtId="0" fontId="0" fillId="36" borderId="22" xfId="0" applyFill="1" applyBorder="1" applyAlignment="1">
      <alignment/>
    </xf>
    <xf numFmtId="14" fontId="3" fillId="0" borderId="13" xfId="0" applyNumberFormat="1" applyFont="1" applyFill="1" applyBorder="1" applyAlignment="1">
      <alignment vertical="top" wrapText="1"/>
    </xf>
    <xf numFmtId="0" fontId="0" fillId="0" borderId="22" xfId="0" applyFill="1" applyBorder="1" applyAlignment="1">
      <alignment/>
    </xf>
    <xf numFmtId="0" fontId="21" fillId="0" borderId="15" xfId="0" applyFont="1" applyBorder="1" applyAlignment="1">
      <alignment vertical="top" wrapText="1"/>
    </xf>
    <xf numFmtId="0" fontId="3" fillId="36" borderId="13" xfId="0" applyFont="1" applyFill="1" applyBorder="1" applyAlignment="1">
      <alignment vertical="top" wrapText="1"/>
    </xf>
    <xf numFmtId="0" fontId="21" fillId="36" borderId="13" xfId="0" applyFont="1" applyFill="1" applyBorder="1" applyAlignment="1">
      <alignment vertical="top" wrapText="1"/>
    </xf>
    <xf numFmtId="0" fontId="22" fillId="0" borderId="15" xfId="0" applyFont="1" applyBorder="1" applyAlignment="1">
      <alignment vertical="top" wrapText="1"/>
    </xf>
    <xf numFmtId="0" fontId="7" fillId="36" borderId="13" xfId="53" applyFont="1" applyFill="1" applyBorder="1" applyAlignment="1" applyProtection="1">
      <alignment vertical="top" wrapText="1"/>
      <protection/>
    </xf>
    <xf numFmtId="0" fontId="7" fillId="36" borderId="13" xfId="53" applyFont="1" applyFill="1" applyBorder="1" applyAlignment="1" applyProtection="1">
      <alignment vertical="top" wrapText="1"/>
      <protection/>
    </xf>
    <xf numFmtId="0" fontId="12" fillId="36" borderId="15" xfId="53" applyFont="1" applyFill="1" applyBorder="1" applyAlignment="1" applyProtection="1">
      <alignment vertical="top" wrapText="1"/>
      <protection/>
    </xf>
    <xf numFmtId="0" fontId="0" fillId="0" borderId="22" xfId="0" applyFill="1" applyBorder="1" applyAlignment="1">
      <alignment horizontal="center" vertical="center"/>
    </xf>
    <xf numFmtId="0" fontId="3" fillId="36" borderId="13"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22" xfId="0" applyFont="1" applyFill="1" applyBorder="1" applyAlignment="1">
      <alignment vertical="top" wrapText="1"/>
    </xf>
    <xf numFmtId="0" fontId="21" fillId="36" borderId="15" xfId="0" applyFont="1" applyFill="1" applyBorder="1" applyAlignment="1">
      <alignment vertical="top" wrapText="1"/>
    </xf>
    <xf numFmtId="0" fontId="3" fillId="36" borderId="22" xfId="0" applyFont="1" applyFill="1" applyBorder="1" applyAlignment="1">
      <alignment vertical="top" wrapText="1"/>
    </xf>
    <xf numFmtId="14" fontId="3" fillId="0" borderId="22" xfId="0" applyNumberFormat="1" applyFont="1" applyFill="1" applyBorder="1" applyAlignment="1">
      <alignment vertical="top" wrapText="1"/>
    </xf>
    <xf numFmtId="14" fontId="3" fillId="36" borderId="22" xfId="0" applyNumberFormat="1" applyFont="1" applyFill="1" applyBorder="1" applyAlignment="1">
      <alignment vertical="top" wrapText="1"/>
    </xf>
    <xf numFmtId="0" fontId="4" fillId="0" borderId="19" xfId="0" applyFont="1" applyFill="1" applyBorder="1" applyAlignment="1">
      <alignment vertical="top" wrapText="1"/>
    </xf>
    <xf numFmtId="0" fontId="3" fillId="0" borderId="22" xfId="0" applyFont="1" applyFill="1" applyBorder="1" applyAlignment="1">
      <alignment vertical="top" wrapText="1"/>
    </xf>
    <xf numFmtId="14" fontId="3" fillId="0" borderId="22" xfId="0" applyNumberFormat="1" applyFont="1" applyFill="1" applyBorder="1" applyAlignment="1">
      <alignment vertical="top" wrapText="1"/>
    </xf>
    <xf numFmtId="0" fontId="3" fillId="0" borderId="13" xfId="0" applyFont="1" applyFill="1" applyBorder="1" applyAlignment="1">
      <alignment vertical="top" wrapText="1"/>
    </xf>
    <xf numFmtId="0" fontId="3" fillId="36" borderId="22" xfId="0" applyFont="1" applyFill="1" applyBorder="1" applyAlignment="1">
      <alignment vertical="top" wrapText="1"/>
    </xf>
    <xf numFmtId="14" fontId="3" fillId="36" borderId="22" xfId="0" applyNumberFormat="1" applyFont="1" applyFill="1" applyBorder="1" applyAlignment="1">
      <alignment vertical="top" wrapText="1"/>
    </xf>
    <xf numFmtId="0" fontId="3" fillId="36" borderId="13" xfId="0" applyFont="1" applyFill="1" applyBorder="1" applyAlignment="1">
      <alignment vertical="top" wrapText="1"/>
    </xf>
    <xf numFmtId="0" fontId="4" fillId="36" borderId="19" xfId="0" applyFont="1" applyFill="1" applyBorder="1" applyAlignment="1">
      <alignment vertical="top" wrapText="1"/>
    </xf>
    <xf numFmtId="0" fontId="3" fillId="36" borderId="22" xfId="0" applyFont="1" applyFill="1" applyBorder="1" applyAlignment="1">
      <alignment vertical="top" wrapText="1"/>
    </xf>
    <xf numFmtId="14" fontId="3" fillId="0" borderId="15" xfId="0" applyNumberFormat="1" applyFont="1" applyFill="1" applyBorder="1" applyAlignment="1">
      <alignment vertical="top" wrapText="1"/>
    </xf>
    <xf numFmtId="14" fontId="3" fillId="36" borderId="15" xfId="0" applyNumberFormat="1" applyFont="1" applyFill="1" applyBorder="1" applyAlignment="1">
      <alignment vertical="top" wrapText="1"/>
    </xf>
    <xf numFmtId="0" fontId="4" fillId="0" borderId="22" xfId="0" applyFont="1" applyFill="1" applyBorder="1" applyAlignment="1">
      <alignment vertical="top" wrapText="1"/>
    </xf>
    <xf numFmtId="0" fontId="4" fillId="36" borderId="19" xfId="0" applyFont="1" applyFill="1" applyBorder="1" applyAlignment="1">
      <alignment vertical="top" wrapText="1"/>
    </xf>
    <xf numFmtId="0" fontId="12" fillId="36" borderId="15" xfId="53" applyFont="1" applyFill="1" applyBorder="1" applyAlignment="1" applyProtection="1">
      <alignment vertical="top" wrapText="1"/>
      <protection/>
    </xf>
    <xf numFmtId="0" fontId="12" fillId="0" borderId="15" xfId="53" applyFont="1" applyBorder="1" applyAlignment="1" applyProtection="1">
      <alignment vertical="top" wrapText="1"/>
      <protection/>
    </xf>
    <xf numFmtId="0" fontId="70" fillId="0" borderId="0" xfId="0" applyFont="1" applyAlignment="1">
      <alignment/>
    </xf>
    <xf numFmtId="0" fontId="70" fillId="0" borderId="0" xfId="0" applyFont="1" applyAlignment="1">
      <alignment horizontal="left"/>
    </xf>
    <xf numFmtId="0" fontId="19" fillId="0" borderId="0" xfId="0" applyFont="1" applyAlignment="1">
      <alignment/>
    </xf>
    <xf numFmtId="0" fontId="0" fillId="0" borderId="22" xfId="0" applyFont="1" applyFill="1" applyBorder="1" applyAlignment="1">
      <alignment horizontal="left" vertical="top"/>
    </xf>
    <xf numFmtId="0" fontId="3" fillId="36" borderId="13" xfId="0" applyFont="1" applyFill="1" applyBorder="1" applyAlignment="1">
      <alignment horizontal="left" vertical="top" wrapText="1"/>
    </xf>
    <xf numFmtId="0" fontId="3" fillId="0" borderId="13" xfId="0" applyFont="1" applyFill="1" applyBorder="1" applyAlignment="1">
      <alignment horizontal="left" vertical="top" wrapText="1"/>
    </xf>
    <xf numFmtId="0" fontId="12" fillId="0" borderId="15" xfId="53" applyFont="1" applyBorder="1" applyAlignment="1" applyProtection="1">
      <alignment vertical="top" wrapText="1"/>
      <protection/>
    </xf>
    <xf numFmtId="14" fontId="3" fillId="36" borderId="15" xfId="57" applyNumberFormat="1" applyFont="1" applyFill="1" applyBorder="1" applyAlignment="1">
      <alignment vertical="top" wrapText="1"/>
      <protection/>
    </xf>
    <xf numFmtId="0" fontId="3" fillId="36" borderId="13" xfId="57" applyFont="1" applyFill="1" applyBorder="1" applyAlignment="1">
      <alignment vertical="top" wrapText="1"/>
      <protection/>
    </xf>
    <xf numFmtId="0" fontId="0" fillId="0" borderId="22" xfId="57" applyFill="1" applyBorder="1">
      <alignment/>
      <protection/>
    </xf>
    <xf numFmtId="0" fontId="3" fillId="0" borderId="22" xfId="57" applyFont="1" applyFill="1" applyBorder="1" applyAlignment="1">
      <alignment vertical="top" wrapText="1"/>
      <protection/>
    </xf>
    <xf numFmtId="0" fontId="3" fillId="36" borderId="22" xfId="57" applyFont="1" applyFill="1" applyBorder="1" applyAlignment="1">
      <alignment vertical="top" wrapText="1"/>
      <protection/>
    </xf>
    <xf numFmtId="14" fontId="3" fillId="0" borderId="22" xfId="57" applyNumberFormat="1" applyFont="1" applyFill="1" applyBorder="1" applyAlignment="1">
      <alignment vertical="top" wrapText="1"/>
      <protection/>
    </xf>
    <xf numFmtId="14" fontId="3" fillId="36" borderId="22" xfId="57" applyNumberFormat="1" applyFont="1" applyFill="1" applyBorder="1" applyAlignment="1">
      <alignment vertical="top" wrapText="1"/>
      <protection/>
    </xf>
    <xf numFmtId="0" fontId="4" fillId="36" borderId="19" xfId="57" applyFont="1" applyFill="1" applyBorder="1" applyAlignment="1">
      <alignment vertical="top" wrapText="1"/>
      <protection/>
    </xf>
    <xf numFmtId="0" fontId="12" fillId="36" borderId="15" xfId="53" applyFont="1" applyFill="1" applyBorder="1" applyAlignment="1" applyProtection="1">
      <alignment vertical="top" wrapText="1"/>
      <protection/>
    </xf>
    <xf numFmtId="0" fontId="12" fillId="0" borderId="15" xfId="53" applyFont="1" applyBorder="1" applyAlignment="1" applyProtection="1">
      <alignment vertical="top" wrapText="1"/>
      <protection/>
    </xf>
    <xf numFmtId="0" fontId="0" fillId="0" borderId="15" xfId="0" applyFont="1" applyBorder="1" applyAlignment="1">
      <alignment vertical="top" wrapText="1"/>
    </xf>
    <xf numFmtId="0" fontId="4" fillId="0" borderId="15" xfId="0" applyFont="1" applyFill="1" applyBorder="1" applyAlignment="1">
      <alignment vertical="top" wrapText="1"/>
    </xf>
    <xf numFmtId="14" fontId="3" fillId="0" borderId="15" xfId="0" applyNumberFormat="1" applyFont="1" applyFill="1" applyBorder="1" applyAlignment="1">
      <alignment vertical="top" wrapText="1"/>
    </xf>
    <xf numFmtId="0" fontId="71" fillId="0" borderId="15" xfId="53" applyFont="1" applyFill="1" applyBorder="1" applyAlignment="1" applyProtection="1">
      <alignment horizontal="left" vertical="top" wrapText="1"/>
      <protection/>
    </xf>
    <xf numFmtId="0" fontId="72" fillId="37" borderId="0" xfId="53" applyFont="1" applyFill="1" applyAlignment="1" applyProtection="1">
      <alignment vertical="top" wrapText="1"/>
      <protection/>
    </xf>
    <xf numFmtId="0" fontId="72" fillId="32" borderId="15" xfId="53" applyFont="1" applyFill="1" applyBorder="1" applyAlignment="1" applyProtection="1">
      <alignment vertical="top" wrapText="1"/>
      <protection/>
    </xf>
    <xf numFmtId="0" fontId="72" fillId="0" borderId="15" xfId="53" applyFont="1" applyBorder="1" applyAlignment="1" applyProtection="1">
      <alignment vertical="top" wrapText="1"/>
      <protection/>
    </xf>
    <xf numFmtId="0" fontId="71" fillId="0" borderId="0" xfId="53" applyFont="1" applyAlignment="1" applyProtection="1">
      <alignment vertical="top" wrapText="1"/>
      <protection/>
    </xf>
    <xf numFmtId="0" fontId="3" fillId="0" borderId="15" xfId="0" applyFont="1" applyFill="1" applyBorder="1" applyAlignment="1">
      <alignment vertical="top" wrapText="1"/>
    </xf>
    <xf numFmtId="14" fontId="3" fillId="36" borderId="15" xfId="0" applyNumberFormat="1" applyFont="1" applyFill="1" applyBorder="1" applyAlignment="1">
      <alignment vertical="top" wrapText="1"/>
    </xf>
    <xf numFmtId="0" fontId="4" fillId="0" borderId="19" xfId="0" applyFont="1" applyFill="1" applyBorder="1" applyAlignment="1">
      <alignment vertical="top" wrapText="1"/>
    </xf>
    <xf numFmtId="0" fontId="3" fillId="37" borderId="22" xfId="0" applyFont="1" applyFill="1" applyBorder="1" applyAlignment="1">
      <alignment vertical="top" wrapText="1"/>
    </xf>
    <xf numFmtId="0" fontId="3" fillId="32" borderId="22" xfId="0" applyFont="1" applyFill="1" applyBorder="1" applyAlignment="1">
      <alignment vertical="top" wrapText="1"/>
    </xf>
    <xf numFmtId="14" fontId="3" fillId="32" borderId="22" xfId="0" applyNumberFormat="1" applyFont="1" applyFill="1" applyBorder="1" applyAlignment="1">
      <alignment vertical="top" wrapText="1"/>
    </xf>
    <xf numFmtId="14" fontId="3" fillId="37" borderId="22" xfId="0" applyNumberFormat="1" applyFont="1" applyFill="1" applyBorder="1" applyAlignment="1">
      <alignment vertical="top" wrapText="1"/>
    </xf>
    <xf numFmtId="0" fontId="22" fillId="37" borderId="0" xfId="0" applyFont="1" applyFill="1" applyAlignment="1">
      <alignment vertical="top" wrapText="1"/>
    </xf>
    <xf numFmtId="0" fontId="3" fillId="32" borderId="15" xfId="53" applyFont="1" applyFill="1" applyBorder="1" applyAlignment="1" applyProtection="1">
      <alignment vertical="top" wrapText="1"/>
      <protection/>
    </xf>
    <xf numFmtId="0" fontId="12" fillId="0" borderId="15" xfId="53" applyFont="1" applyBorder="1" applyAlignment="1" applyProtection="1">
      <alignment vertical="top" wrapText="1"/>
      <protection/>
    </xf>
    <xf numFmtId="0" fontId="3" fillId="32" borderId="22" xfId="0" applyFont="1" applyFill="1" applyBorder="1" applyAlignment="1">
      <alignment vertical="top" wrapText="1"/>
    </xf>
    <xf numFmtId="0" fontId="12" fillId="32" borderId="15" xfId="53" applyFont="1" applyFill="1" applyBorder="1" applyAlignment="1" applyProtection="1">
      <alignment vertical="top" wrapText="1"/>
      <protection/>
    </xf>
    <xf numFmtId="14" fontId="3" fillId="32" borderId="22" xfId="0" applyNumberFormat="1" applyFont="1" applyFill="1" applyBorder="1" applyAlignment="1">
      <alignment vertical="top" wrapText="1"/>
    </xf>
    <xf numFmtId="14" fontId="3" fillId="32" borderId="15" xfId="0" applyNumberFormat="1" applyFont="1" applyFill="1" applyBorder="1" applyAlignment="1">
      <alignment vertical="top" wrapText="1"/>
    </xf>
    <xf numFmtId="0" fontId="3" fillId="32" borderId="19" xfId="0" applyFont="1" applyFill="1" applyBorder="1" applyAlignment="1">
      <alignment vertical="top" wrapText="1"/>
    </xf>
    <xf numFmtId="14" fontId="3" fillId="32" borderId="13" xfId="0" applyNumberFormat="1" applyFont="1" applyFill="1" applyBorder="1" applyAlignment="1">
      <alignment vertical="top" wrapText="1"/>
    </xf>
    <xf numFmtId="0" fontId="3" fillId="32" borderId="15" xfId="0" applyFont="1" applyFill="1" applyBorder="1" applyAlignment="1">
      <alignment vertical="top" wrapText="1"/>
    </xf>
    <xf numFmtId="0" fontId="3" fillId="37" borderId="13" xfId="0" applyNumberFormat="1" applyFont="1" applyFill="1" applyBorder="1" applyAlignment="1">
      <alignment horizontal="right" vertical="top" wrapText="1"/>
    </xf>
    <xf numFmtId="0" fontId="12" fillId="37" borderId="15" xfId="53" applyFont="1" applyFill="1" applyBorder="1" applyAlignment="1" applyProtection="1">
      <alignment vertical="top" wrapText="1"/>
      <protection/>
    </xf>
    <xf numFmtId="14" fontId="3" fillId="37" borderId="15" xfId="0" applyNumberFormat="1" applyFont="1" applyFill="1" applyBorder="1" applyAlignment="1">
      <alignment vertical="top" wrapText="1"/>
    </xf>
    <xf numFmtId="0" fontId="3" fillId="37" borderId="14" xfId="0" applyFont="1" applyFill="1" applyBorder="1" applyAlignment="1">
      <alignment vertical="top" wrapText="1"/>
    </xf>
    <xf numFmtId="14" fontId="3" fillId="37" borderId="14" xfId="0" applyNumberFormat="1" applyFont="1" applyFill="1" applyBorder="1" applyAlignment="1">
      <alignment vertical="top" wrapText="1"/>
    </xf>
    <xf numFmtId="0" fontId="3" fillId="37" borderId="15" xfId="0" applyNumberFormat="1" applyFont="1" applyFill="1" applyBorder="1" applyAlignment="1">
      <alignment vertical="top" wrapText="1"/>
    </xf>
    <xf numFmtId="0" fontId="3" fillId="37" borderId="15" xfId="0" applyFont="1" applyFill="1" applyBorder="1" applyAlignment="1">
      <alignment vertical="top" wrapText="1"/>
    </xf>
    <xf numFmtId="0" fontId="3" fillId="0" borderId="10" xfId="0" applyFont="1" applyBorder="1" applyAlignment="1">
      <alignment vertical="top" wrapText="1"/>
    </xf>
    <xf numFmtId="0" fontId="12" fillId="32" borderId="14" xfId="53" applyFont="1" applyFill="1" applyBorder="1" applyAlignment="1" applyProtection="1">
      <alignment vertical="top" wrapText="1"/>
      <protection/>
    </xf>
    <xf numFmtId="0" fontId="3" fillId="32" borderId="10" xfId="0" applyFont="1" applyFill="1" applyBorder="1" applyAlignment="1">
      <alignment vertical="top" wrapText="1"/>
    </xf>
    <xf numFmtId="0" fontId="3" fillId="32" borderId="14" xfId="0" applyFont="1" applyFill="1" applyBorder="1" applyAlignment="1">
      <alignment vertical="top" wrapText="1"/>
    </xf>
    <xf numFmtId="14" fontId="3" fillId="32" borderId="14" xfId="0" applyNumberFormat="1" applyFont="1" applyFill="1" applyBorder="1" applyAlignment="1">
      <alignment vertical="top" wrapText="1"/>
    </xf>
    <xf numFmtId="0" fontId="3" fillId="32" borderId="15" xfId="0" applyNumberFormat="1" applyFont="1" applyFill="1" applyBorder="1" applyAlignment="1">
      <alignment vertical="top" wrapText="1"/>
    </xf>
    <xf numFmtId="0" fontId="7" fillId="0" borderId="15" xfId="53" applyFont="1" applyBorder="1" applyAlignment="1" applyProtection="1">
      <alignment horizontal="left" vertical="top" wrapText="1"/>
      <protection/>
    </xf>
    <xf numFmtId="1" fontId="3" fillId="37" borderId="15" xfId="0" applyNumberFormat="1" applyFont="1" applyFill="1" applyBorder="1" applyAlignment="1">
      <alignment vertical="top" wrapText="1"/>
    </xf>
    <xf numFmtId="0" fontId="3" fillId="0" borderId="22" xfId="0" applyFont="1" applyFill="1" applyBorder="1" applyAlignment="1">
      <alignment/>
    </xf>
    <xf numFmtId="0" fontId="3" fillId="34" borderId="0" xfId="0" applyFont="1" applyFill="1" applyAlignment="1">
      <alignment/>
    </xf>
    <xf numFmtId="0" fontId="7" fillId="32" borderId="15" xfId="53" applyFont="1" applyFill="1" applyBorder="1" applyAlignment="1" applyProtection="1">
      <alignment horizontal="left" vertical="top" wrapText="1"/>
      <protection/>
    </xf>
    <xf numFmtId="0" fontId="3" fillId="32" borderId="15" xfId="0" applyFont="1" applyFill="1" applyBorder="1" applyAlignment="1">
      <alignment horizontal="left" vertical="top" wrapText="1"/>
    </xf>
    <xf numFmtId="1" fontId="3" fillId="32" borderId="15" xfId="0" applyNumberFormat="1" applyFont="1" applyFill="1" applyBorder="1" applyAlignment="1">
      <alignment vertical="top" wrapText="1"/>
    </xf>
    <xf numFmtId="0" fontId="3" fillId="32" borderId="22" xfId="0" applyFont="1" applyFill="1" applyBorder="1" applyAlignment="1">
      <alignment/>
    </xf>
    <xf numFmtId="0" fontId="3" fillId="32" borderId="0" xfId="0" applyFont="1" applyFill="1" applyAlignment="1">
      <alignment/>
    </xf>
    <xf numFmtId="0" fontId="7" fillId="0" borderId="15" xfId="53" applyFont="1" applyBorder="1" applyAlignment="1" applyProtection="1">
      <alignment vertical="top" wrapText="1"/>
      <protection/>
    </xf>
    <xf numFmtId="0" fontId="3" fillId="0" borderId="15" xfId="0" applyFont="1" applyBorder="1" applyAlignment="1">
      <alignment horizontal="left" vertical="top" wrapText="1"/>
    </xf>
    <xf numFmtId="0" fontId="7" fillId="0" borderId="15" xfId="53" applyFont="1" applyFill="1" applyBorder="1" applyAlignment="1" applyProtection="1">
      <alignment horizontal="left" vertical="top" wrapText="1"/>
      <protection/>
    </xf>
    <xf numFmtId="0" fontId="3" fillId="0" borderId="15" xfId="0" applyFont="1" applyFill="1" applyBorder="1" applyAlignment="1">
      <alignment horizontal="left" vertical="top" wrapText="1"/>
    </xf>
    <xf numFmtId="1" fontId="3" fillId="0" borderId="15" xfId="0" applyNumberFormat="1" applyFont="1" applyFill="1" applyBorder="1" applyAlignment="1">
      <alignment vertical="top" wrapText="1"/>
    </xf>
    <xf numFmtId="0" fontId="3" fillId="0" borderId="0" xfId="0" applyFont="1" applyFill="1" applyAlignment="1">
      <alignment/>
    </xf>
    <xf numFmtId="0" fontId="7" fillId="0" borderId="15" xfId="53" applyFont="1" applyFill="1" applyBorder="1" applyAlignment="1" applyProtection="1">
      <alignment horizontal="center" vertical="top" wrapText="1"/>
      <protection/>
    </xf>
    <xf numFmtId="0" fontId="7" fillId="32" borderId="15" xfId="53" applyFont="1" applyFill="1" applyBorder="1" applyAlignment="1" applyProtection="1">
      <alignment horizontal="center" vertical="top" wrapText="1"/>
      <protection/>
    </xf>
    <xf numFmtId="0" fontId="73" fillId="32" borderId="15" xfId="0" applyFont="1" applyFill="1" applyBorder="1" applyAlignment="1">
      <alignment vertical="top" wrapText="1"/>
    </xf>
    <xf numFmtId="14" fontId="73" fillId="32" borderId="15" xfId="0" applyNumberFormat="1" applyFont="1" applyFill="1" applyBorder="1" applyAlignment="1">
      <alignment vertical="top" wrapText="1"/>
    </xf>
    <xf numFmtId="0" fontId="3" fillId="0" borderId="15" xfId="0" applyFont="1" applyFill="1" applyBorder="1" applyAlignment="1">
      <alignment horizontal="left" vertical="top" wrapText="1"/>
    </xf>
    <xf numFmtId="0" fontId="23" fillId="32" borderId="15" xfId="0" applyFont="1" applyFill="1" applyBorder="1" applyAlignment="1">
      <alignment vertical="top" wrapText="1"/>
    </xf>
    <xf numFmtId="0" fontId="3" fillId="32" borderId="15" xfId="0" applyFont="1" applyFill="1" applyBorder="1" applyAlignment="1">
      <alignment vertical="top" wrapText="1"/>
    </xf>
    <xf numFmtId="0" fontId="3" fillId="37" borderId="22" xfId="0" applyFont="1" applyFill="1" applyBorder="1" applyAlignment="1">
      <alignment/>
    </xf>
    <xf numFmtId="0" fontId="3" fillId="37" borderId="0" xfId="0" applyFont="1" applyFill="1" applyAlignment="1">
      <alignment/>
    </xf>
    <xf numFmtId="0" fontId="7" fillId="7" borderId="15" xfId="53" applyFont="1" applyFill="1" applyBorder="1" applyAlignment="1" applyProtection="1">
      <alignment horizontal="center" vertical="top" wrapText="1"/>
      <protection/>
    </xf>
    <xf numFmtId="14" fontId="3" fillId="7" borderId="15" xfId="0" applyNumberFormat="1" applyFont="1" applyFill="1" applyBorder="1" applyAlignment="1">
      <alignment vertical="top" wrapText="1"/>
    </xf>
    <xf numFmtId="0" fontId="3" fillId="7" borderId="15" xfId="0" applyFont="1" applyFill="1" applyBorder="1" applyAlignment="1">
      <alignment horizontal="left" vertical="top" wrapText="1"/>
    </xf>
    <xf numFmtId="0" fontId="3" fillId="7" borderId="15" xfId="0" applyFont="1" applyFill="1" applyBorder="1" applyAlignment="1">
      <alignment vertical="top" wrapText="1"/>
    </xf>
    <xf numFmtId="0" fontId="23" fillId="7" borderId="15" xfId="0" applyFont="1" applyFill="1" applyBorder="1" applyAlignment="1">
      <alignment vertical="top" wrapText="1"/>
    </xf>
    <xf numFmtId="0" fontId="7" fillId="0" borderId="15" xfId="53" applyFont="1" applyBorder="1" applyAlignment="1" applyProtection="1">
      <alignment horizontal="center" vertical="top" wrapText="1"/>
      <protection/>
    </xf>
    <xf numFmtId="0" fontId="23" fillId="0" borderId="15" xfId="0" applyFont="1" applyFill="1" applyBorder="1" applyAlignment="1">
      <alignment vertical="top" wrapText="1"/>
    </xf>
    <xf numFmtId="0" fontId="3" fillId="0" borderId="15" xfId="0" applyFont="1" applyFill="1" applyBorder="1" applyAlignment="1">
      <alignment/>
    </xf>
    <xf numFmtId="14" fontId="3" fillId="0" borderId="15" xfId="0" applyNumberFormat="1" applyFont="1" applyFill="1" applyBorder="1" applyAlignment="1">
      <alignment horizontal="center" vertical="top"/>
    </xf>
    <xf numFmtId="0" fontId="23" fillId="38" borderId="15" xfId="0" applyFont="1" applyFill="1" applyBorder="1" applyAlignment="1">
      <alignment vertical="top" wrapText="1"/>
    </xf>
    <xf numFmtId="14" fontId="3" fillId="7" borderId="15" xfId="0" applyNumberFormat="1" applyFont="1" applyFill="1" applyBorder="1" applyAlignment="1">
      <alignment horizontal="center" vertical="top" wrapText="1"/>
    </xf>
    <xf numFmtId="0" fontId="3" fillId="0" borderId="24" xfId="0" applyFont="1" applyFill="1" applyBorder="1" applyAlignment="1">
      <alignment/>
    </xf>
    <xf numFmtId="14" fontId="3" fillId="0" borderId="15" xfId="0" applyNumberFormat="1" applyFont="1" applyFill="1" applyBorder="1" applyAlignment="1">
      <alignment horizontal="center" vertical="top" wrapText="1"/>
    </xf>
    <xf numFmtId="0" fontId="23" fillId="0" borderId="15" xfId="0" applyFont="1" applyFill="1" applyBorder="1" applyAlignment="1">
      <alignment horizontal="right" vertical="top" wrapText="1"/>
    </xf>
    <xf numFmtId="0" fontId="7" fillId="39" borderId="15" xfId="53" applyFont="1" applyFill="1" applyBorder="1" applyAlignment="1" applyProtection="1">
      <alignment horizontal="center" vertical="top" wrapText="1"/>
      <protection/>
    </xf>
    <xf numFmtId="0" fontId="23" fillId="39" borderId="15" xfId="0" applyFont="1" applyFill="1" applyBorder="1" applyAlignment="1">
      <alignment horizontal="right" vertical="top" wrapText="1"/>
    </xf>
    <xf numFmtId="0" fontId="7" fillId="0" borderId="15" xfId="53" applyFont="1" applyBorder="1" applyAlignment="1" applyProtection="1">
      <alignment horizontal="center" vertical="top" wrapText="1"/>
      <protection/>
    </xf>
    <xf numFmtId="14" fontId="3" fillId="0" borderId="15" xfId="0" applyNumberFormat="1" applyFont="1" applyFill="1" applyBorder="1" applyAlignment="1">
      <alignment horizontal="center" vertical="top" wrapText="1"/>
    </xf>
    <xf numFmtId="0" fontId="4" fillId="0" borderId="15" xfId="0" applyFont="1" applyFill="1" applyBorder="1" applyAlignment="1">
      <alignment horizontal="left" vertical="top" wrapText="1"/>
    </xf>
    <xf numFmtId="0" fontId="3" fillId="0" borderId="15" xfId="0" applyFont="1" applyFill="1" applyBorder="1" applyAlignment="1">
      <alignment horizontal="center" vertical="top" wrapText="1"/>
    </xf>
    <xf numFmtId="14" fontId="3" fillId="39" borderId="15" xfId="0" applyNumberFormat="1" applyFont="1" applyFill="1" applyBorder="1" applyAlignment="1">
      <alignment horizontal="center" vertical="top" wrapText="1"/>
    </xf>
    <xf numFmtId="0" fontId="3" fillId="39" borderId="15" xfId="0" applyFont="1" applyFill="1" applyBorder="1" applyAlignment="1">
      <alignment horizontal="left" vertical="top" wrapText="1"/>
    </xf>
    <xf numFmtId="0" fontId="3" fillId="39" borderId="15" xfId="0" applyFont="1" applyFill="1" applyBorder="1" applyAlignment="1">
      <alignment horizontal="center" vertical="top" wrapText="1"/>
    </xf>
    <xf numFmtId="0" fontId="3" fillId="37" borderId="15" xfId="0" applyFont="1" applyFill="1" applyBorder="1" applyAlignment="1">
      <alignment horizontal="left" vertical="top" wrapText="1"/>
    </xf>
    <xf numFmtId="0" fontId="3" fillId="39" borderId="15" xfId="0" applyFont="1" applyFill="1" applyBorder="1" applyAlignment="1">
      <alignment horizontal="left" vertical="top" wrapText="1"/>
    </xf>
    <xf numFmtId="0" fontId="4" fillId="39" borderId="15" xfId="0" applyFont="1" applyFill="1" applyBorder="1" applyAlignment="1">
      <alignment horizontal="left" vertical="top" wrapText="1"/>
    </xf>
    <xf numFmtId="0" fontId="7" fillId="0" borderId="0" xfId="53" applyFont="1" applyFill="1" applyAlignment="1" applyProtection="1">
      <alignment horizontal="center" vertical="top" wrapText="1"/>
      <protection/>
    </xf>
    <xf numFmtId="14" fontId="3" fillId="0" borderId="13" xfId="0" applyNumberFormat="1" applyFont="1" applyFill="1" applyBorder="1" applyAlignment="1">
      <alignment horizontal="center" vertical="top" wrapText="1"/>
    </xf>
    <xf numFmtId="0" fontId="3" fillId="0" borderId="0" xfId="0" applyFont="1" applyFill="1" applyAlignment="1">
      <alignment horizontal="left" vertical="top" wrapText="1"/>
    </xf>
    <xf numFmtId="0" fontId="23" fillId="0" borderId="13" xfId="0" applyFont="1" applyFill="1" applyBorder="1" applyAlignment="1">
      <alignment horizontal="right" vertical="top" wrapText="1"/>
    </xf>
    <xf numFmtId="0" fontId="3" fillId="37" borderId="0" xfId="0" applyFont="1" applyFill="1" applyAlignment="1">
      <alignment horizontal="left" vertical="top" wrapText="1"/>
    </xf>
    <xf numFmtId="0" fontId="8" fillId="34" borderId="15" xfId="0" applyFont="1" applyFill="1" applyBorder="1" applyAlignment="1">
      <alignment horizontal="center" vertical="center" wrapText="1"/>
    </xf>
    <xf numFmtId="0" fontId="3" fillId="35" borderId="15" xfId="0" applyFont="1" applyFill="1" applyBorder="1" applyAlignment="1">
      <alignment horizontal="center" vertical="top" wrapText="1"/>
    </xf>
    <xf numFmtId="0" fontId="4" fillId="35" borderId="15" xfId="0" applyFont="1" applyFill="1" applyBorder="1" applyAlignment="1">
      <alignment vertical="top" wrapText="1"/>
    </xf>
    <xf numFmtId="0" fontId="3" fillId="34" borderId="15" xfId="0" applyFont="1" applyFill="1" applyBorder="1" applyAlignment="1">
      <alignment vertical="top" wrapText="1"/>
    </xf>
    <xf numFmtId="0" fontId="3" fillId="34" borderId="15" xfId="0" applyFont="1" applyFill="1" applyBorder="1" applyAlignment="1">
      <alignment horizontal="center" vertical="top" wrapText="1"/>
    </xf>
    <xf numFmtId="0" fontId="3" fillId="34" borderId="15" xfId="0" applyFont="1" applyFill="1" applyBorder="1" applyAlignment="1">
      <alignment horizontal="right" vertical="top" wrapText="1"/>
    </xf>
    <xf numFmtId="0" fontId="3" fillId="34" borderId="14" xfId="0" applyFont="1" applyFill="1" applyBorder="1" applyAlignment="1">
      <alignment vertical="top" wrapText="1"/>
    </xf>
    <xf numFmtId="0" fontId="3" fillId="0" borderId="25" xfId="0" applyFont="1" applyFill="1" applyBorder="1" applyAlignment="1">
      <alignment/>
    </xf>
    <xf numFmtId="0" fontId="3" fillId="0" borderId="15" xfId="0" applyFont="1" applyBorder="1" applyAlignment="1">
      <alignment horizontal="left" vertical="top" wrapText="1"/>
    </xf>
    <xf numFmtId="0" fontId="3" fillId="0" borderId="14" xfId="0" applyFont="1" applyFill="1" applyBorder="1" applyAlignment="1">
      <alignment horizontal="left" vertical="center" wrapText="1"/>
    </xf>
    <xf numFmtId="0" fontId="7" fillId="39" borderId="0" xfId="53" applyFont="1" applyFill="1" applyAlignment="1" applyProtection="1">
      <alignment horizontal="center" vertical="top" wrapText="1"/>
      <protection/>
    </xf>
    <xf numFmtId="0" fontId="3" fillId="39" borderId="0" xfId="0" applyFont="1" applyFill="1" applyAlignment="1">
      <alignment horizontal="left" vertical="top" wrapText="1"/>
    </xf>
    <xf numFmtId="0" fontId="3" fillId="39" borderId="15" xfId="0" applyFont="1" applyFill="1" applyBorder="1" applyAlignment="1">
      <alignment vertical="top" wrapText="1"/>
    </xf>
    <xf numFmtId="0" fontId="3" fillId="39" borderId="14" xfId="0" applyFont="1" applyFill="1" applyBorder="1" applyAlignment="1">
      <alignment vertical="top" wrapText="1"/>
    </xf>
    <xf numFmtId="0" fontId="3" fillId="0" borderId="14" xfId="0" applyFont="1" applyFill="1" applyBorder="1" applyAlignment="1">
      <alignment vertical="top" wrapText="1"/>
    </xf>
    <xf numFmtId="14" fontId="3" fillId="39" borderId="15" xfId="0" applyNumberFormat="1" applyFont="1" applyFill="1" applyBorder="1" applyAlignment="1">
      <alignment horizontal="center" vertical="top" wrapText="1"/>
    </xf>
    <xf numFmtId="0" fontId="7" fillId="39" borderId="15" xfId="53" applyFont="1" applyFill="1" applyBorder="1" applyAlignment="1" applyProtection="1">
      <alignment horizontal="center" vertical="center" wrapText="1"/>
      <protection/>
    </xf>
    <xf numFmtId="0" fontId="4" fillId="39" borderId="15" xfId="0" applyFont="1" applyFill="1" applyBorder="1" applyAlignment="1">
      <alignment vertical="top" wrapText="1"/>
    </xf>
    <xf numFmtId="0" fontId="3" fillId="33" borderId="0" xfId="0" applyFont="1" applyFill="1" applyAlignment="1">
      <alignment/>
    </xf>
    <xf numFmtId="0" fontId="3" fillId="33" borderId="11" xfId="0" applyFont="1" applyFill="1" applyBorder="1" applyAlignment="1">
      <alignment vertical="top" wrapText="1"/>
    </xf>
    <xf numFmtId="0" fontId="28" fillId="33" borderId="11" xfId="0" applyFont="1" applyFill="1" applyBorder="1" applyAlignment="1">
      <alignment horizontal="left" vertical="top" wrapText="1"/>
    </xf>
    <xf numFmtId="0" fontId="2" fillId="33" borderId="21" xfId="0" applyFont="1" applyFill="1" applyBorder="1" applyAlignment="1">
      <alignment horizontal="center" vertical="top" wrapText="1"/>
    </xf>
    <xf numFmtId="0" fontId="3" fillId="39" borderId="15" xfId="0" applyFont="1" applyFill="1" applyBorder="1" applyAlignment="1">
      <alignment vertical="top" wrapText="1"/>
    </xf>
    <xf numFmtId="0" fontId="23" fillId="39" borderId="15" xfId="0" applyFont="1" applyFill="1" applyBorder="1" applyAlignment="1">
      <alignment horizontal="right" vertical="top" wrapText="1"/>
    </xf>
    <xf numFmtId="0" fontId="73" fillId="39" borderId="15" xfId="0" applyFont="1" applyFill="1" applyBorder="1" applyAlignment="1">
      <alignment horizontal="left" vertical="top" wrapText="1"/>
    </xf>
    <xf numFmtId="0" fontId="0" fillId="0" borderId="14" xfId="0" applyBorder="1" applyAlignment="1">
      <alignment/>
    </xf>
    <xf numFmtId="0" fontId="0" fillId="0" borderId="10" xfId="0" applyBorder="1" applyAlignment="1">
      <alignment/>
    </xf>
    <xf numFmtId="0" fontId="0" fillId="0" borderId="15" xfId="0" applyBorder="1" applyAlignment="1">
      <alignment/>
    </xf>
    <xf numFmtId="0" fontId="74" fillId="0" borderId="26" xfId="0" applyFont="1" applyBorder="1" applyAlignment="1">
      <alignment wrapText="1"/>
    </xf>
    <xf numFmtId="0" fontId="7" fillId="0" borderId="15" xfId="53" applyFont="1" applyFill="1" applyBorder="1" applyAlignment="1" applyProtection="1">
      <alignment horizontal="center" vertical="top" wrapText="1"/>
      <protection/>
    </xf>
    <xf numFmtId="0" fontId="7" fillId="39" borderId="15" xfId="53" applyFont="1" applyFill="1" applyBorder="1" applyAlignment="1" applyProtection="1">
      <alignment horizontal="center" vertical="top" wrapText="1"/>
      <protection/>
    </xf>
    <xf numFmtId="0" fontId="7" fillId="0" borderId="0" xfId="53" applyFont="1" applyFill="1" applyAlignment="1" applyProtection="1">
      <alignment horizontal="center" vertical="top" wrapText="1"/>
      <protection/>
    </xf>
    <xf numFmtId="14" fontId="73" fillId="0" borderId="15" xfId="0" applyNumberFormat="1" applyFont="1" applyFill="1" applyBorder="1" applyAlignment="1">
      <alignment horizontal="center" vertical="top" wrapText="1"/>
    </xf>
    <xf numFmtId="0" fontId="73" fillId="0" borderId="15" xfId="0" applyFont="1" applyFill="1" applyBorder="1" applyAlignment="1">
      <alignment vertical="top" wrapText="1"/>
    </xf>
    <xf numFmtId="0" fontId="73" fillId="0" borderId="15" xfId="0" applyFont="1" applyFill="1" applyBorder="1" applyAlignment="1">
      <alignment horizontal="right" vertical="top" wrapText="1"/>
    </xf>
    <xf numFmtId="0" fontId="0" fillId="0" borderId="0" xfId="0" applyFill="1" applyAlignment="1">
      <alignment/>
    </xf>
    <xf numFmtId="0" fontId="3" fillId="37" borderId="15" xfId="0" applyFont="1" applyFill="1" applyBorder="1" applyAlignment="1">
      <alignment horizontal="center" vertical="top" wrapText="1"/>
    </xf>
    <xf numFmtId="0" fontId="3" fillId="37" borderId="15" xfId="0" applyFont="1" applyFill="1" applyBorder="1" applyAlignment="1">
      <alignment horizontal="right" vertical="top" wrapText="1"/>
    </xf>
    <xf numFmtId="0" fontId="3" fillId="0" borderId="15" xfId="0" applyFont="1" applyFill="1" applyBorder="1" applyAlignment="1">
      <alignment horizontal="right" vertical="top" wrapText="1"/>
    </xf>
    <xf numFmtId="0" fontId="5" fillId="37" borderId="15" xfId="53" applyFill="1" applyBorder="1" applyAlignment="1" applyProtection="1">
      <alignment horizontal="center" vertical="center" wrapText="1"/>
      <protection/>
    </xf>
    <xf numFmtId="0" fontId="5" fillId="0" borderId="15" xfId="53" applyFill="1" applyBorder="1" applyAlignment="1" applyProtection="1">
      <alignment horizontal="center" vertical="center" wrapText="1"/>
      <protection/>
    </xf>
    <xf numFmtId="0" fontId="5" fillId="37" borderId="15" xfId="53" applyFill="1" applyBorder="1" applyAlignment="1" applyProtection="1">
      <alignment horizontal="left" vertical="center" wrapText="1"/>
      <protection/>
    </xf>
    <xf numFmtId="14" fontId="3" fillId="37" borderId="15" xfId="0" applyNumberFormat="1" applyFont="1" applyFill="1" applyBorder="1" applyAlignment="1">
      <alignment horizontal="center" vertical="top" wrapText="1"/>
    </xf>
    <xf numFmtId="0" fontId="5" fillId="0" borderId="15" xfId="53" applyFill="1" applyBorder="1" applyAlignment="1" applyProtection="1">
      <alignment horizontal="center" vertical="top" wrapText="1"/>
      <protection/>
    </xf>
    <xf numFmtId="14" fontId="3" fillId="0" borderId="0" xfId="0" applyNumberFormat="1" applyFont="1" applyAlignment="1">
      <alignment horizontal="center" vertical="top"/>
    </xf>
    <xf numFmtId="0" fontId="7" fillId="0" borderId="15" xfId="53" applyFont="1" applyFill="1" applyBorder="1" applyAlignment="1" applyProtection="1">
      <alignment horizontal="center" vertical="center" wrapText="1"/>
      <protection/>
    </xf>
    <xf numFmtId="14" fontId="3" fillId="0" borderId="15" xfId="0" applyNumberFormat="1" applyFont="1" applyFill="1" applyBorder="1" applyAlignment="1">
      <alignment horizontal="left" vertical="top" wrapText="1"/>
    </xf>
    <xf numFmtId="15" fontId="75" fillId="0" borderId="0" xfId="0" applyNumberFormat="1" applyFont="1" applyAlignment="1">
      <alignment horizontal="left" vertical="top" wrapText="1"/>
    </xf>
    <xf numFmtId="0" fontId="1" fillId="33" borderId="14" xfId="0" applyFont="1" applyFill="1" applyBorder="1" applyAlignment="1">
      <alignment horizontal="center" vertical="top" wrapText="1"/>
    </xf>
    <xf numFmtId="0" fontId="1" fillId="33" borderId="10" xfId="0" applyFont="1" applyFill="1" applyBorder="1" applyAlignment="1">
      <alignment horizontal="center" vertical="top" wrapText="1"/>
    </xf>
    <xf numFmtId="0" fontId="1" fillId="33" borderId="26" xfId="0" applyFont="1" applyFill="1" applyBorder="1" applyAlignment="1">
      <alignment horizontal="center" vertical="top" wrapText="1"/>
    </xf>
    <xf numFmtId="0" fontId="76" fillId="0" borderId="0" xfId="0" applyFont="1" applyAlignment="1">
      <alignment vertical="top"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1790700</xdr:colOff>
      <xdr:row>0</xdr:row>
      <xdr:rowOff>38100</xdr:rowOff>
    </xdr:from>
    <xdr:to>
      <xdr:col>7</xdr:col>
      <xdr:colOff>2352675</xdr:colOff>
      <xdr:row>2</xdr:row>
      <xdr:rowOff>9525</xdr:rowOff>
    </xdr:to>
    <xdr:pic>
      <xdr:nvPicPr>
        <xdr:cNvPr id="1" name="Picture 325" descr="NHSlogoRGBgif"/>
        <xdr:cNvPicPr preferRelativeResize="1">
          <a:picLocks noChangeAspect="1"/>
        </xdr:cNvPicPr>
      </xdr:nvPicPr>
      <xdr:blipFill>
        <a:blip r:embed="rId1"/>
        <a:stretch>
          <a:fillRect/>
        </a:stretch>
      </xdr:blipFill>
      <xdr:spPr>
        <a:xfrm>
          <a:off x="10591800" y="38100"/>
          <a:ext cx="561975" cy="371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1790700</xdr:colOff>
      <xdr:row>0</xdr:row>
      <xdr:rowOff>38100</xdr:rowOff>
    </xdr:from>
    <xdr:to>
      <xdr:col>7</xdr:col>
      <xdr:colOff>2352675</xdr:colOff>
      <xdr:row>2</xdr:row>
      <xdr:rowOff>9525</xdr:rowOff>
    </xdr:to>
    <xdr:pic>
      <xdr:nvPicPr>
        <xdr:cNvPr id="1" name="Picture 325" descr="NHSlogoRGBgif"/>
        <xdr:cNvPicPr preferRelativeResize="1">
          <a:picLocks noChangeAspect="1"/>
        </xdr:cNvPicPr>
      </xdr:nvPicPr>
      <xdr:blipFill>
        <a:blip r:embed="rId1"/>
        <a:stretch>
          <a:fillRect/>
        </a:stretch>
      </xdr:blipFill>
      <xdr:spPr>
        <a:xfrm>
          <a:off x="10591800" y="38100"/>
          <a:ext cx="561975" cy="3714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1790700</xdr:colOff>
      <xdr:row>0</xdr:row>
      <xdr:rowOff>0</xdr:rowOff>
    </xdr:from>
    <xdr:to>
      <xdr:col>7</xdr:col>
      <xdr:colOff>2686050</xdr:colOff>
      <xdr:row>0</xdr:row>
      <xdr:rowOff>0</xdr:rowOff>
    </xdr:to>
    <xdr:pic>
      <xdr:nvPicPr>
        <xdr:cNvPr id="1" name="Picture 325" descr="NHSlogoRGBgif"/>
        <xdr:cNvPicPr preferRelativeResize="1">
          <a:picLocks noChangeAspect="1"/>
        </xdr:cNvPicPr>
      </xdr:nvPicPr>
      <xdr:blipFill>
        <a:blip r:embed="rId1"/>
        <a:stretch>
          <a:fillRect/>
        </a:stretch>
      </xdr:blipFill>
      <xdr:spPr>
        <a:xfrm>
          <a:off x="10953750" y="0"/>
          <a:ext cx="895350" cy="0"/>
        </a:xfrm>
        <a:prstGeom prst="rect">
          <a:avLst/>
        </a:prstGeom>
        <a:noFill/>
        <a:ln w="9525" cmpd="sng">
          <a:noFill/>
        </a:ln>
      </xdr:spPr>
    </xdr:pic>
    <xdr:clientData/>
  </xdr:twoCellAnchor>
  <xdr:twoCellAnchor>
    <xdr:from>
      <xdr:col>7</xdr:col>
      <xdr:colOff>1790700</xdr:colOff>
      <xdr:row>0</xdr:row>
      <xdr:rowOff>38100</xdr:rowOff>
    </xdr:from>
    <xdr:to>
      <xdr:col>7</xdr:col>
      <xdr:colOff>2686050</xdr:colOff>
      <xdr:row>2</xdr:row>
      <xdr:rowOff>9525</xdr:rowOff>
    </xdr:to>
    <xdr:pic>
      <xdr:nvPicPr>
        <xdr:cNvPr id="2" name="Picture 325" descr="NHSlogoRGBgif"/>
        <xdr:cNvPicPr preferRelativeResize="1">
          <a:picLocks noChangeAspect="1"/>
        </xdr:cNvPicPr>
      </xdr:nvPicPr>
      <xdr:blipFill>
        <a:blip r:embed="rId1"/>
        <a:stretch>
          <a:fillRect/>
        </a:stretch>
      </xdr:blipFill>
      <xdr:spPr>
        <a:xfrm>
          <a:off x="10953750" y="38100"/>
          <a:ext cx="895350" cy="371475"/>
        </a:xfrm>
        <a:prstGeom prst="rect">
          <a:avLst/>
        </a:prstGeom>
        <a:noFill/>
        <a:ln w="9525" cmpd="sng">
          <a:noFill/>
        </a:ln>
      </xdr:spPr>
    </xdr:pic>
    <xdr:clientData/>
  </xdr:twoCellAnchor>
  <xdr:twoCellAnchor editAs="oneCell">
    <xdr:from>
      <xdr:col>0</xdr:col>
      <xdr:colOff>0</xdr:colOff>
      <xdr:row>0</xdr:row>
      <xdr:rowOff>47625</xdr:rowOff>
    </xdr:from>
    <xdr:to>
      <xdr:col>0</xdr:col>
      <xdr:colOff>0</xdr:colOff>
      <xdr:row>4</xdr:row>
      <xdr:rowOff>114300</xdr:rowOff>
    </xdr:to>
    <xdr:pic>
      <xdr:nvPicPr>
        <xdr:cNvPr id="3" name="Picture 2" descr="Wessex AHSN logo.png"/>
        <xdr:cNvPicPr preferRelativeResize="1">
          <a:picLocks noChangeAspect="1"/>
        </xdr:cNvPicPr>
      </xdr:nvPicPr>
      <xdr:blipFill>
        <a:blip r:embed="rId2"/>
        <a:stretch>
          <a:fillRect/>
        </a:stretch>
      </xdr:blipFill>
      <xdr:spPr>
        <a:xfrm>
          <a:off x="0" y="47625"/>
          <a:ext cx="0" cy="7905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1790700</xdr:colOff>
      <xdr:row>0</xdr:row>
      <xdr:rowOff>0</xdr:rowOff>
    </xdr:from>
    <xdr:to>
      <xdr:col>7</xdr:col>
      <xdr:colOff>2686050</xdr:colOff>
      <xdr:row>0</xdr:row>
      <xdr:rowOff>0</xdr:rowOff>
    </xdr:to>
    <xdr:pic>
      <xdr:nvPicPr>
        <xdr:cNvPr id="1" name="Picture 325" descr="NHSlogoRGBgif"/>
        <xdr:cNvPicPr preferRelativeResize="1">
          <a:picLocks noChangeAspect="1"/>
        </xdr:cNvPicPr>
      </xdr:nvPicPr>
      <xdr:blipFill>
        <a:blip r:embed="rId1"/>
        <a:stretch>
          <a:fillRect/>
        </a:stretch>
      </xdr:blipFill>
      <xdr:spPr>
        <a:xfrm>
          <a:off x="10953750" y="0"/>
          <a:ext cx="895350" cy="0"/>
        </a:xfrm>
        <a:prstGeom prst="rect">
          <a:avLst/>
        </a:prstGeom>
        <a:noFill/>
        <a:ln w="9525" cmpd="sng">
          <a:noFill/>
        </a:ln>
      </xdr:spPr>
    </xdr:pic>
    <xdr:clientData/>
  </xdr:twoCellAnchor>
  <xdr:twoCellAnchor>
    <xdr:from>
      <xdr:col>5</xdr:col>
      <xdr:colOff>647700</xdr:colOff>
      <xdr:row>1</xdr:row>
      <xdr:rowOff>47625</xdr:rowOff>
    </xdr:from>
    <xdr:to>
      <xdr:col>6</xdr:col>
      <xdr:colOff>742950</xdr:colOff>
      <xdr:row>3</xdr:row>
      <xdr:rowOff>161925</xdr:rowOff>
    </xdr:to>
    <xdr:pic>
      <xdr:nvPicPr>
        <xdr:cNvPr id="2" name="Picture 325" descr="NHSlogoRGBgif"/>
        <xdr:cNvPicPr preferRelativeResize="1">
          <a:picLocks noChangeAspect="1"/>
        </xdr:cNvPicPr>
      </xdr:nvPicPr>
      <xdr:blipFill>
        <a:blip r:embed="rId1"/>
        <a:stretch>
          <a:fillRect/>
        </a:stretch>
      </xdr:blipFill>
      <xdr:spPr>
        <a:xfrm>
          <a:off x="8220075" y="285750"/>
          <a:ext cx="895350" cy="438150"/>
        </a:xfrm>
        <a:prstGeom prst="rect">
          <a:avLst/>
        </a:prstGeom>
        <a:noFill/>
        <a:ln w="9525" cmpd="sng">
          <a:noFill/>
        </a:ln>
      </xdr:spPr>
    </xdr:pic>
    <xdr:clientData/>
  </xdr:twoCellAnchor>
  <xdr:twoCellAnchor editAs="oneCell">
    <xdr:from>
      <xdr:col>0</xdr:col>
      <xdr:colOff>0</xdr:colOff>
      <xdr:row>0</xdr:row>
      <xdr:rowOff>47625</xdr:rowOff>
    </xdr:from>
    <xdr:to>
      <xdr:col>0</xdr:col>
      <xdr:colOff>0</xdr:colOff>
      <xdr:row>4</xdr:row>
      <xdr:rowOff>114300</xdr:rowOff>
    </xdr:to>
    <xdr:pic>
      <xdr:nvPicPr>
        <xdr:cNvPr id="3" name="Picture 2" descr="Wessex AHSN logo.png"/>
        <xdr:cNvPicPr preferRelativeResize="1">
          <a:picLocks noChangeAspect="1"/>
        </xdr:cNvPicPr>
      </xdr:nvPicPr>
      <xdr:blipFill>
        <a:blip r:embed="rId2"/>
        <a:stretch>
          <a:fillRect/>
        </a:stretch>
      </xdr:blipFill>
      <xdr:spPr>
        <a:xfrm>
          <a:off x="0" y="47625"/>
          <a:ext cx="0" cy="7905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733425</xdr:colOff>
      <xdr:row>1</xdr:row>
      <xdr:rowOff>57150</xdr:rowOff>
    </xdr:from>
    <xdr:to>
      <xdr:col>6</xdr:col>
      <xdr:colOff>771525</xdr:colOff>
      <xdr:row>3</xdr:row>
      <xdr:rowOff>76200</xdr:rowOff>
    </xdr:to>
    <xdr:pic>
      <xdr:nvPicPr>
        <xdr:cNvPr id="1" name="Picture 325" descr="NHSlogoRGBgif"/>
        <xdr:cNvPicPr preferRelativeResize="1">
          <a:picLocks noChangeAspect="1"/>
        </xdr:cNvPicPr>
      </xdr:nvPicPr>
      <xdr:blipFill>
        <a:blip r:embed="rId1"/>
        <a:stretch>
          <a:fillRect/>
        </a:stretch>
      </xdr:blipFill>
      <xdr:spPr>
        <a:xfrm>
          <a:off x="8305800" y="295275"/>
          <a:ext cx="838200" cy="342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nice.org.uk/guidance/ta445/chapter/1-Recommendations" TargetMode="External" /><Relationship Id="rId2" Type="http://schemas.openxmlformats.org/officeDocument/2006/relationships/hyperlink" Target="https://www.nice.org.uk/guidance/ta444/chapter/Advice" TargetMode="External" /><Relationship Id="rId3" Type="http://schemas.openxmlformats.org/officeDocument/2006/relationships/hyperlink" Target="https://www.nice.org.uk/guidance/ta443/chapter/1-Recommendations" TargetMode="External" /><Relationship Id="rId4" Type="http://schemas.openxmlformats.org/officeDocument/2006/relationships/hyperlink" Target="https://www.nice.org.uk/guidance/ta442/chapter/1-Recommendations" TargetMode="External" /><Relationship Id="rId5" Type="http://schemas.openxmlformats.org/officeDocument/2006/relationships/hyperlink" Target="https://www.nice.org.uk/guidance/ta441/chapter/1-Recommendations" TargetMode="External" /><Relationship Id="rId6" Type="http://schemas.openxmlformats.org/officeDocument/2006/relationships/hyperlink" Target="https://www.nice.org.uk/guidance/ta446" TargetMode="External" /><Relationship Id="rId7" Type="http://schemas.openxmlformats.org/officeDocument/2006/relationships/hyperlink" Target="https://www.nice.org.uk/guidance/ta447" TargetMode="External" /><Relationship Id="rId8" Type="http://schemas.openxmlformats.org/officeDocument/2006/relationships/hyperlink" Target="https://www.nice.org.uk/guidance/ta448" TargetMode="External" /><Relationship Id="rId9" Type="http://schemas.openxmlformats.org/officeDocument/2006/relationships/hyperlink" Target="https://www.nice.org.uk/guidance/ta449" TargetMode="External" /><Relationship Id="rId10" Type="http://schemas.openxmlformats.org/officeDocument/2006/relationships/hyperlink" Target="https://www.nice.org.uk/guidance/ta450" TargetMode="External" /><Relationship Id="rId11" Type="http://schemas.openxmlformats.org/officeDocument/2006/relationships/hyperlink" Target="https://www.nice.org.uk/guidance/ta451" TargetMode="External" /><Relationship Id="rId12" Type="http://schemas.openxmlformats.org/officeDocument/2006/relationships/drawing" Target="../drawings/drawing1.xml" /><Relationship Id="rId1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nice.org.uk/guidance/ta387" TargetMode="External" /><Relationship Id="rId2" Type="http://schemas.openxmlformats.org/officeDocument/2006/relationships/hyperlink" Target="https://www.nice.org.uk/guidance/ta398" TargetMode="External" /><Relationship Id="rId3" Type="http://schemas.openxmlformats.org/officeDocument/2006/relationships/hyperlink" Target="https://www.nice.org.uk/guidance/ta399" TargetMode="External" /><Relationship Id="rId4" Type="http://schemas.openxmlformats.org/officeDocument/2006/relationships/hyperlink" Target="https://www.nice.org.uk/guidance/ta400" TargetMode="External" /><Relationship Id="rId5" Type="http://schemas.openxmlformats.org/officeDocument/2006/relationships/hyperlink" Target="https://www.nice.org.uk/guidance/ta392" TargetMode="External" /><Relationship Id="rId6" Type="http://schemas.openxmlformats.org/officeDocument/2006/relationships/hyperlink" Target="https://www.nice.org.uk/guidance/ta393" TargetMode="External" /><Relationship Id="rId7" Type="http://schemas.openxmlformats.org/officeDocument/2006/relationships/hyperlink" Target="https://www.nice.org.uk/guidance/ta394" TargetMode="External" /><Relationship Id="rId8" Type="http://schemas.openxmlformats.org/officeDocument/2006/relationships/hyperlink" Target="https://www.nice.org.uk/guidance/ta395" TargetMode="External" /><Relationship Id="rId9" Type="http://schemas.openxmlformats.org/officeDocument/2006/relationships/hyperlink" Target="https://www.nice.org.uk/guidance/ta396" TargetMode="External" /><Relationship Id="rId10" Type="http://schemas.openxmlformats.org/officeDocument/2006/relationships/hyperlink" Target="https://www.nice.org.uk/guidance/ta397" TargetMode="External" /><Relationship Id="rId11" Type="http://schemas.openxmlformats.org/officeDocument/2006/relationships/hyperlink" Target="https://www.nice.org.uk/guidance/ta390" TargetMode="External" /><Relationship Id="rId12" Type="http://schemas.openxmlformats.org/officeDocument/2006/relationships/hyperlink" Target="https://www.nice.org.uk/guidance/ta391" TargetMode="External" /><Relationship Id="rId13" Type="http://schemas.openxmlformats.org/officeDocument/2006/relationships/hyperlink" Target="https://www.nice.org.uk/guidance/ta388" TargetMode="External" /><Relationship Id="rId14" Type="http://schemas.openxmlformats.org/officeDocument/2006/relationships/hyperlink" Target="https://www.nice.org.uk/guidance/ta389" TargetMode="External" /><Relationship Id="rId15" Type="http://schemas.openxmlformats.org/officeDocument/2006/relationships/hyperlink" Target="https://www.nice.org.uk/guidance/ta387" TargetMode="External" /><Relationship Id="rId16" Type="http://schemas.openxmlformats.org/officeDocument/2006/relationships/hyperlink" Target="https://www.nice.org.uk/guidance/ta406" TargetMode="External" /><Relationship Id="rId17" Type="http://schemas.openxmlformats.org/officeDocument/2006/relationships/hyperlink" Target="https://www.nice.org.uk/guidance/ta407" TargetMode="External" /><Relationship Id="rId18" Type="http://schemas.openxmlformats.org/officeDocument/2006/relationships/hyperlink" Target="https://www.nice.org.uk/guidance/ta408" TargetMode="External" /><Relationship Id="rId19" Type="http://schemas.openxmlformats.org/officeDocument/2006/relationships/hyperlink" Target="https://www.nice.org.uk/guidance/ta411" TargetMode="External" /><Relationship Id="rId20" Type="http://schemas.openxmlformats.org/officeDocument/2006/relationships/hyperlink" Target="https://www.nice.org.uk/guidance/ta412" TargetMode="External" /><Relationship Id="rId21" Type="http://schemas.openxmlformats.org/officeDocument/2006/relationships/hyperlink" Target="https://www.nice.org.uk/guidance/ta391" TargetMode="External" /><Relationship Id="rId22" Type="http://schemas.openxmlformats.org/officeDocument/2006/relationships/hyperlink" Target="https://www.nice.org.uk/guidance/ta401" TargetMode="External" /><Relationship Id="rId23" Type="http://schemas.openxmlformats.org/officeDocument/2006/relationships/hyperlink" Target="https://www.nice.org.uk/guidance/ta402" TargetMode="External" /><Relationship Id="rId24" Type="http://schemas.openxmlformats.org/officeDocument/2006/relationships/hyperlink" Target="https://www.nice.org.uk/guidance/ta403" TargetMode="External" /><Relationship Id="rId25" Type="http://schemas.openxmlformats.org/officeDocument/2006/relationships/hyperlink" Target="https://www.nice.org.uk/guidance/ta404" TargetMode="External" /><Relationship Id="rId26" Type="http://schemas.openxmlformats.org/officeDocument/2006/relationships/hyperlink" Target="https://www.nice.org.uk/guidance/ta405" TargetMode="External" /><Relationship Id="rId27" Type="http://schemas.openxmlformats.org/officeDocument/2006/relationships/hyperlink" Target="https://www.nice.org.uk/guidance/ta259" TargetMode="External" /><Relationship Id="rId28" Type="http://schemas.openxmlformats.org/officeDocument/2006/relationships/hyperlink" Target="https://www.nice.org.uk/guidance/ta418" TargetMode="External" /><Relationship Id="rId29" Type="http://schemas.openxmlformats.org/officeDocument/2006/relationships/hyperlink" Target="https://www.nice.org.uk/guidance/ta417" TargetMode="External" /><Relationship Id="rId30" Type="http://schemas.openxmlformats.org/officeDocument/2006/relationships/hyperlink" Target="https://www.nice.org.uk/guidance/ta416" TargetMode="External" /><Relationship Id="rId31" Type="http://schemas.openxmlformats.org/officeDocument/2006/relationships/hyperlink" Target="https://www.nice.org.uk/guidance/ta415" TargetMode="External" /><Relationship Id="rId32" Type="http://schemas.openxmlformats.org/officeDocument/2006/relationships/hyperlink" Target="https://www.nice.org.uk/guidance/ta414" TargetMode="External" /><Relationship Id="rId33" Type="http://schemas.openxmlformats.org/officeDocument/2006/relationships/hyperlink" Target="https://www.nice.org.uk/guidance/ta413" TargetMode="External" /><Relationship Id="rId34" Type="http://schemas.openxmlformats.org/officeDocument/2006/relationships/hyperlink" Target="https://www.nice.org.uk/guidance/ta410" TargetMode="External" /><Relationship Id="rId35" Type="http://schemas.openxmlformats.org/officeDocument/2006/relationships/hyperlink" Target="https://www.nice.org.uk/guidance/ta409" TargetMode="External" /><Relationship Id="rId36" Type="http://schemas.openxmlformats.org/officeDocument/2006/relationships/hyperlink" Target="https://www.nice.org.uk/guidance/ta428" TargetMode="External" /><Relationship Id="rId37" Type="http://schemas.openxmlformats.org/officeDocument/2006/relationships/hyperlink" Target="https://www.nice.org.uk/guidance/ta419" TargetMode="External" /><Relationship Id="rId38" Type="http://schemas.openxmlformats.org/officeDocument/2006/relationships/hyperlink" Target="https://www.nice.org.uk/guidance/ta426" TargetMode="External" /><Relationship Id="rId39" Type="http://schemas.openxmlformats.org/officeDocument/2006/relationships/hyperlink" Target="https://www.nice.org.uk/guidance/ta425" TargetMode="External" /><Relationship Id="rId40" Type="http://schemas.openxmlformats.org/officeDocument/2006/relationships/hyperlink" Target="https://www.nice.org.uk/guidance/ta424" TargetMode="External" /><Relationship Id="rId41" Type="http://schemas.openxmlformats.org/officeDocument/2006/relationships/hyperlink" Target="https://www.nice.org.uk/guidance/ta423" TargetMode="External" /><Relationship Id="rId42" Type="http://schemas.openxmlformats.org/officeDocument/2006/relationships/hyperlink" Target="https://www.nice.org.uk/guidance/ta422" TargetMode="External" /><Relationship Id="rId43" Type="http://schemas.openxmlformats.org/officeDocument/2006/relationships/hyperlink" Target="https://www.nice.org.uk/guidance/ta421" TargetMode="External" /><Relationship Id="rId44" Type="http://schemas.openxmlformats.org/officeDocument/2006/relationships/hyperlink" Target="https://www.nice.org.uk/guidance/ta420" TargetMode="External" /><Relationship Id="rId45" Type="http://schemas.openxmlformats.org/officeDocument/2006/relationships/hyperlink" Target="https://www.nice.org.uk/guidance/ta434" TargetMode="External" /><Relationship Id="rId46" Type="http://schemas.openxmlformats.org/officeDocument/2006/relationships/hyperlink" Target="https://www.nice.org.uk/guidance/ta435" TargetMode="External" /><Relationship Id="rId47" Type="http://schemas.openxmlformats.org/officeDocument/2006/relationships/hyperlink" Target="https://www.nice.org.uk/guidance/ta436" TargetMode="External" /><Relationship Id="rId48" Type="http://schemas.openxmlformats.org/officeDocument/2006/relationships/hyperlink" Target="https://www.nice.org.uk/guidance/ta437" TargetMode="External" /><Relationship Id="rId49" Type="http://schemas.openxmlformats.org/officeDocument/2006/relationships/hyperlink" Target="https://www.nice.org.uk/guidance/ta438" TargetMode="External" /><Relationship Id="rId50" Type="http://schemas.openxmlformats.org/officeDocument/2006/relationships/hyperlink" Target="https://www.nice.org.uk/guidance/ta439" TargetMode="External" /><Relationship Id="rId51" Type="http://schemas.openxmlformats.org/officeDocument/2006/relationships/hyperlink" Target="https://www.nice.org.uk/guidance/ta432" TargetMode="External" /><Relationship Id="rId52" Type="http://schemas.openxmlformats.org/officeDocument/2006/relationships/hyperlink" Target="https://www.nice.org.uk/guidance/ta433" TargetMode="External" /><Relationship Id="rId53" Type="http://schemas.openxmlformats.org/officeDocument/2006/relationships/hyperlink" Target="https://www.nice.org.uk/guidance/ta427" TargetMode="External" /><Relationship Id="rId54" Type="http://schemas.openxmlformats.org/officeDocument/2006/relationships/hyperlink" Target="https://www.nice.org.uk/guidance/ta429" TargetMode="External" /><Relationship Id="rId55" Type="http://schemas.openxmlformats.org/officeDocument/2006/relationships/hyperlink" Target="https://www.nice.org.uk/guidance/ta430" TargetMode="External" /><Relationship Id="rId56" Type="http://schemas.openxmlformats.org/officeDocument/2006/relationships/hyperlink" Target="https://www.nice.org.uk/guidance/ta431" TargetMode="External" /><Relationship Id="rId57" Type="http://schemas.openxmlformats.org/officeDocument/2006/relationships/drawing" Target="../drawings/drawing2.xml" /><Relationship Id="rId58"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nice.org.uk/guidance/ta385" TargetMode="External" /><Relationship Id="rId2" Type="http://schemas.openxmlformats.org/officeDocument/2006/relationships/hyperlink" Target="http://www.nice.org.uk/guidance/ta384" TargetMode="External" /><Relationship Id="rId3" Type="http://schemas.openxmlformats.org/officeDocument/2006/relationships/hyperlink" Target="http://www.nice.org.uk/guidance/ta383" TargetMode="External" /><Relationship Id="rId4" Type="http://schemas.openxmlformats.org/officeDocument/2006/relationships/hyperlink" Target="http://www.nice.org.uk/guidance/ta375" TargetMode="External" /><Relationship Id="rId5" Type="http://schemas.openxmlformats.org/officeDocument/2006/relationships/hyperlink" Target="http://www.nice.org.uk/guidance/ta382" TargetMode="External" /><Relationship Id="rId6" Type="http://schemas.openxmlformats.org/officeDocument/2006/relationships/hyperlink" Target="http://www.nice.org.uk/guidance/ta377" TargetMode="External" /><Relationship Id="rId7" Type="http://schemas.openxmlformats.org/officeDocument/2006/relationships/hyperlink" Target="http://www.nice.org.uk/guidance/ta379" TargetMode="External" /><Relationship Id="rId8" Type="http://schemas.openxmlformats.org/officeDocument/2006/relationships/hyperlink" Target="http://www.nice.org.uk/guidance/ta381" TargetMode="External" /><Relationship Id="rId9" Type="http://schemas.openxmlformats.org/officeDocument/2006/relationships/hyperlink" Target="http://www.nice.org.uk/guidance/ta376" TargetMode="External" /><Relationship Id="rId10" Type="http://schemas.openxmlformats.org/officeDocument/2006/relationships/hyperlink" Target="http://www.nice.org.uk/guidance/ta378" TargetMode="External" /><Relationship Id="rId11" Type="http://schemas.openxmlformats.org/officeDocument/2006/relationships/hyperlink" Target="http://www.nice.org.uk/guidance/ta359" TargetMode="External" /><Relationship Id="rId12" Type="http://schemas.openxmlformats.org/officeDocument/2006/relationships/hyperlink" Target="http://www.nice.org.uk/guidance/ta367" TargetMode="External" /><Relationship Id="rId13" Type="http://schemas.openxmlformats.org/officeDocument/2006/relationships/hyperlink" Target="http://www.nice.org.uk/guidance/ta360" TargetMode="External" /><Relationship Id="rId14" Type="http://schemas.openxmlformats.org/officeDocument/2006/relationships/hyperlink" Target="http://www.nice.org.uk/guidance/ta362" TargetMode="External" /><Relationship Id="rId15" Type="http://schemas.openxmlformats.org/officeDocument/2006/relationships/hyperlink" Target="http://www.nice.org.uk/guidance/ta361" TargetMode="External" /><Relationship Id="rId16" Type="http://schemas.openxmlformats.org/officeDocument/2006/relationships/hyperlink" Target="http://www.nice.org.uk/guidance/ta358" TargetMode="External" /><Relationship Id="rId17" Type="http://schemas.openxmlformats.org/officeDocument/2006/relationships/hyperlink" Target="http://www.nice.org.uk/guidance/ta357" TargetMode="External" /><Relationship Id="rId18" Type="http://schemas.openxmlformats.org/officeDocument/2006/relationships/hyperlink" Target="http://www.nice.org.uk/guidance/ta355" TargetMode="External" /><Relationship Id="rId19" Type="http://schemas.openxmlformats.org/officeDocument/2006/relationships/hyperlink" Target="http://www.nice.org.uk/guidance/ta356" TargetMode="External" /><Relationship Id="rId20" Type="http://schemas.openxmlformats.org/officeDocument/2006/relationships/hyperlink" Target="http://www.nice.org.uk/guidance/ta353" TargetMode="External" /><Relationship Id="rId21" Type="http://schemas.openxmlformats.org/officeDocument/2006/relationships/hyperlink" Target="http://www.nice.org.uk/guidance/ta354" TargetMode="External" /><Relationship Id="rId22" Type="http://schemas.openxmlformats.org/officeDocument/2006/relationships/hyperlink" Target="http://www.nice.org.uk/guidance/ta352" TargetMode="External" /><Relationship Id="rId23" Type="http://schemas.openxmlformats.org/officeDocument/2006/relationships/hyperlink" Target="http://www.nice.org.uk/guidance/ta347" TargetMode="External" /><Relationship Id="rId24" Type="http://schemas.openxmlformats.org/officeDocument/2006/relationships/hyperlink" Target="http://www.nice.org.uk/guidance/ta350" TargetMode="External" /><Relationship Id="rId25" Type="http://schemas.openxmlformats.org/officeDocument/2006/relationships/hyperlink" Target="http://www.nice.org.uk/guidance/ta341" TargetMode="External" /><Relationship Id="rId26" Type="http://schemas.openxmlformats.org/officeDocument/2006/relationships/hyperlink" Target="http://www.nice.org.uk/guidance/ta343" TargetMode="External" /><Relationship Id="rId27" Type="http://schemas.openxmlformats.org/officeDocument/2006/relationships/hyperlink" Target="http://www.nice.org.uk/guidance/ta344" TargetMode="External" /><Relationship Id="rId28" Type="http://schemas.openxmlformats.org/officeDocument/2006/relationships/hyperlink" Target="http://www.nice.org.uk/guidance/ta339" TargetMode="External" /><Relationship Id="rId29" Type="http://schemas.openxmlformats.org/officeDocument/2006/relationships/hyperlink" Target="http://www.nice.org.uk/guidance/ta340" TargetMode="External" /><Relationship Id="rId30" Type="http://schemas.openxmlformats.org/officeDocument/2006/relationships/hyperlink" Target="http://www.nice.org.uk/guidance/ta342" TargetMode="External" /><Relationship Id="rId31" Type="http://schemas.openxmlformats.org/officeDocument/2006/relationships/hyperlink" Target="https://www.nice.org.uk/guidance/ta386" TargetMode="External" /><Relationship Id="rId32" Type="http://schemas.openxmlformats.org/officeDocument/2006/relationships/drawing" Target="../drawings/drawing3.xml" /><Relationship Id="rId3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guidance.nice.org.uk/TA311" TargetMode="External" /><Relationship Id="rId2" Type="http://schemas.openxmlformats.org/officeDocument/2006/relationships/hyperlink" Target="http://guidance.nice.org.uk/TA309" TargetMode="External" /><Relationship Id="rId3" Type="http://schemas.openxmlformats.org/officeDocument/2006/relationships/hyperlink" Target="http://guidance.nice.org.uk/TA310" TargetMode="External" /><Relationship Id="rId4" Type="http://schemas.openxmlformats.org/officeDocument/2006/relationships/hyperlink" Target="http://guidance.nice.org.uk/TA312" TargetMode="External" /><Relationship Id="rId5" Type="http://schemas.openxmlformats.org/officeDocument/2006/relationships/hyperlink" Target="http://guidance.nice.org.uk/TA313" TargetMode="External" /><Relationship Id="rId6" Type="http://schemas.openxmlformats.org/officeDocument/2006/relationships/hyperlink" Target="http://www.nice.org.uk/Guidance/TA315" TargetMode="External" /><Relationship Id="rId7" Type="http://schemas.openxmlformats.org/officeDocument/2006/relationships/hyperlink" Target="http://www.nice.org.uk/Guidance/TA316" TargetMode="External" /><Relationship Id="rId8" Type="http://schemas.openxmlformats.org/officeDocument/2006/relationships/hyperlink" Target="http://www.nice.org.uk/Guidance/TA317" TargetMode="External" /><Relationship Id="rId9" Type="http://schemas.openxmlformats.org/officeDocument/2006/relationships/hyperlink" Target="http://www.nice.org.uk/Guidance/TA318" TargetMode="External" /><Relationship Id="rId10" Type="http://schemas.openxmlformats.org/officeDocument/2006/relationships/hyperlink" Target="http://www.nice.org.uk/Guidance/TA319" TargetMode="External" /><Relationship Id="rId11" Type="http://schemas.openxmlformats.org/officeDocument/2006/relationships/hyperlink" Target="http://www.nice.org.uk/guidance/TA320" TargetMode="External" /><Relationship Id="rId12" Type="http://schemas.openxmlformats.org/officeDocument/2006/relationships/hyperlink" Target="http://www.nice.org.uk/guidance/ta322" TargetMode="External" /><Relationship Id="rId13" Type="http://schemas.openxmlformats.org/officeDocument/2006/relationships/hyperlink" Target="http://www.nice.org.uk/guidance/ta327" TargetMode="External" /><Relationship Id="rId14" Type="http://schemas.openxmlformats.org/officeDocument/2006/relationships/hyperlink" Target="https://www.nice.org.uk/guidance/ta321" TargetMode="External" /><Relationship Id="rId15" Type="http://schemas.openxmlformats.org/officeDocument/2006/relationships/hyperlink" Target="http://www.nice.org.uk/guidance/ta325/chapter/1-guidance" TargetMode="External" /><Relationship Id="rId16" Type="http://schemas.openxmlformats.org/officeDocument/2006/relationships/hyperlink" Target="http://www.nice.org.uk/guidance/ta326" TargetMode="External" /><Relationship Id="rId17" Type="http://schemas.openxmlformats.org/officeDocument/2006/relationships/hyperlink" Target="http://www.nice.org.uk/guidance/ta323" TargetMode="External" /><Relationship Id="rId18" Type="http://schemas.openxmlformats.org/officeDocument/2006/relationships/hyperlink" Target="ftn.footnote_1" TargetMode="External" /><Relationship Id="rId19" Type="http://schemas.openxmlformats.org/officeDocument/2006/relationships/hyperlink" Target="http://www.nice.org.uk/guidance/ta330" TargetMode="External" /><Relationship Id="rId20" Type="http://schemas.openxmlformats.org/officeDocument/2006/relationships/hyperlink" Target="http://www.nice.org.uk/guidance/ta332" TargetMode="External" /><Relationship Id="rId21" Type="http://schemas.openxmlformats.org/officeDocument/2006/relationships/hyperlink" Target="http://www.nice.org.uk/guidance/ta335" TargetMode="External" /><Relationship Id="rId22" Type="http://schemas.openxmlformats.org/officeDocument/2006/relationships/hyperlink" Target="http://www.nice.org.uk/guidance/ta337" TargetMode="External" /><Relationship Id="rId23" Type="http://schemas.openxmlformats.org/officeDocument/2006/relationships/hyperlink" Target="http://www.nice.org.uk/guidance/ta338" TargetMode="External" /><Relationship Id="rId24" Type="http://schemas.openxmlformats.org/officeDocument/2006/relationships/hyperlink" Target="http://www.nice.org.uk/guidance/ta336" TargetMode="External" /><Relationship Id="rId25" Type="http://schemas.openxmlformats.org/officeDocument/2006/relationships/hyperlink" Target="http://www.nice.org.uk/guidance/ta337" TargetMode="External" /><Relationship Id="rId26" Type="http://schemas.openxmlformats.org/officeDocument/2006/relationships/hyperlink" Target="http://www.nice.org.uk/guidance/ta337" TargetMode="External" /><Relationship Id="rId27" Type="http://schemas.openxmlformats.org/officeDocument/2006/relationships/hyperlink" Target="http://www.nice.org.uk/guidance/ta337" TargetMode="External" /><Relationship Id="rId28" Type="http://schemas.openxmlformats.org/officeDocument/2006/relationships/hyperlink" Target="http://www.nice.org.uk/guidance/ta337" TargetMode="External" /><Relationship Id="rId29" Type="http://schemas.openxmlformats.org/officeDocument/2006/relationships/hyperlink" Target="http://www.nice.org.uk/guidance/ta337" TargetMode="External" /><Relationship Id="rId30" Type="http://schemas.openxmlformats.org/officeDocument/2006/relationships/hyperlink" Target="http://www.nice.org.uk/guidance/ta337" TargetMode="External" /><Relationship Id="rId31" Type="http://schemas.openxmlformats.org/officeDocument/2006/relationships/hyperlink" Target="http://www.nice.org.uk/guidance/ta337" TargetMode="External" /><Relationship Id="rId32" Type="http://schemas.openxmlformats.org/officeDocument/2006/relationships/hyperlink" Target="http://www.nice.org.uk/guidance/ta337" TargetMode="External" /><Relationship Id="rId33" Type="http://schemas.openxmlformats.org/officeDocument/2006/relationships/hyperlink" Target="http://www.nice.org.uk/guidance/ta337" TargetMode="External" /><Relationship Id="rId34" Type="http://schemas.openxmlformats.org/officeDocument/2006/relationships/hyperlink" Target="http://www.nice.org.uk/guidance/ta337" TargetMode="External" /><Relationship Id="rId35" Type="http://schemas.openxmlformats.org/officeDocument/2006/relationships/hyperlink" Target="http://www.nice.org.uk/guidance/ta337" TargetMode="External" /><Relationship Id="rId36" Type="http://schemas.openxmlformats.org/officeDocument/2006/relationships/hyperlink" Target="http://www.nice.org.uk/guidance/ta337" TargetMode="External" /><Relationship Id="rId37" Type="http://schemas.openxmlformats.org/officeDocument/2006/relationships/hyperlink" Target="http://www.nice.org.uk/guidance/ta337" TargetMode="External" /><Relationship Id="rId38" Type="http://schemas.openxmlformats.org/officeDocument/2006/relationships/hyperlink" Target="http://www.nice.org.uk/guidance/ta337" TargetMode="External" /><Relationship Id="rId39" Type="http://schemas.openxmlformats.org/officeDocument/2006/relationships/hyperlink" Target="http://www.nice.org.uk/guidance/ta337" TargetMode="External" /><Relationship Id="rId40" Type="http://schemas.openxmlformats.org/officeDocument/2006/relationships/hyperlink" Target="http://www.nice.org.uk/guidance/ta337" TargetMode="External" /><Relationship Id="rId41" Type="http://schemas.openxmlformats.org/officeDocument/2006/relationships/hyperlink" Target="http://www.nice.org.uk/guidance/ta337" TargetMode="External" /><Relationship Id="rId42" Type="http://schemas.openxmlformats.org/officeDocument/2006/relationships/hyperlink" Target="http://www.nice.org.uk/guidance/ta337" TargetMode="External" /><Relationship Id="rId43" Type="http://schemas.openxmlformats.org/officeDocument/2006/relationships/hyperlink" Target="http://www.nice.org.uk/guidance/ta337" TargetMode="External" /><Relationship Id="rId44" Type="http://schemas.openxmlformats.org/officeDocument/2006/relationships/hyperlink" Target="http://www.nice.org.uk/guidance/ta337" TargetMode="External" /><Relationship Id="rId45" Type="http://schemas.openxmlformats.org/officeDocument/2006/relationships/hyperlink" Target="http://www.nice.org.uk/guidance/ta337" TargetMode="External" /><Relationship Id="rId46" Type="http://schemas.openxmlformats.org/officeDocument/2006/relationships/hyperlink" Target="http://www.nice.org.uk/guidance/ta337" TargetMode="External" /><Relationship Id="rId47" Type="http://schemas.openxmlformats.org/officeDocument/2006/relationships/hyperlink" Target="http://www.nice.org.uk/guidance/ta337" TargetMode="External" /><Relationship Id="rId48" Type="http://schemas.openxmlformats.org/officeDocument/2006/relationships/hyperlink" Target="http://www.nice.org.uk/guidance/ta337" TargetMode="External" /><Relationship Id="rId49" Type="http://schemas.openxmlformats.org/officeDocument/2006/relationships/hyperlink" Target="http://www.nice.org.uk/guidance/ta337" TargetMode="External" /><Relationship Id="rId50" Type="http://schemas.openxmlformats.org/officeDocument/2006/relationships/hyperlink" Target="http://www.nice.org.uk/guidance/ta337" TargetMode="External" /><Relationship Id="rId51" Type="http://schemas.openxmlformats.org/officeDocument/2006/relationships/hyperlink" Target="http://www.nice.org.uk/guidance/ta337" TargetMode="External" /><Relationship Id="rId52" Type="http://schemas.openxmlformats.org/officeDocument/2006/relationships/hyperlink" Target="http://www.nice.org.uk/guidance/ta337" TargetMode="External" /><Relationship Id="rId53" Type="http://schemas.openxmlformats.org/officeDocument/2006/relationships/hyperlink" Target="http://www.nice.org.uk/guidance/ta337" TargetMode="External" /><Relationship Id="rId54" Type="http://schemas.openxmlformats.org/officeDocument/2006/relationships/hyperlink" Target="http://www.nice.org.uk/guidance/ta337" TargetMode="External" /><Relationship Id="rId55" Type="http://schemas.openxmlformats.org/officeDocument/2006/relationships/drawing" Target="../drawings/drawing4.xml" /><Relationship Id="rId56"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guidance.nice.org.uk/TA278" TargetMode="External" /><Relationship Id="rId2" Type="http://schemas.openxmlformats.org/officeDocument/2006/relationships/hyperlink" Target="http://guidance.nice.org.uk/TA280" TargetMode="External" /><Relationship Id="rId3" Type="http://schemas.openxmlformats.org/officeDocument/2006/relationships/hyperlink" Target="http://guidance.nice.org.uk/TA281" TargetMode="External" /><Relationship Id="rId4" Type="http://schemas.openxmlformats.org/officeDocument/2006/relationships/hyperlink" Target="http://guidance.nice.org.uk/TA282" TargetMode="External" /><Relationship Id="rId5" Type="http://schemas.openxmlformats.org/officeDocument/2006/relationships/hyperlink" Target="http://guidance.nice.org.uk/TA283" TargetMode="External" /><Relationship Id="rId6" Type="http://schemas.openxmlformats.org/officeDocument/2006/relationships/hyperlink" Target="http://guidance.nice.org.uk/TA284" TargetMode="External" /><Relationship Id="rId7" Type="http://schemas.openxmlformats.org/officeDocument/2006/relationships/hyperlink" Target="http://guidance.nice.org.uk/TA285" TargetMode="External" /><Relationship Id="rId8" Type="http://schemas.openxmlformats.org/officeDocument/2006/relationships/hyperlink" Target="http://guidance.nice.org.uk/TA286" TargetMode="External" /><Relationship Id="rId9" Type="http://schemas.openxmlformats.org/officeDocument/2006/relationships/hyperlink" Target="http://guidance.nice.org.uk/TA287" TargetMode="External" /><Relationship Id="rId10" Type="http://schemas.openxmlformats.org/officeDocument/2006/relationships/hyperlink" Target="http://guidance.nice.org.uk/TA288" TargetMode="External" /><Relationship Id="rId11" Type="http://schemas.openxmlformats.org/officeDocument/2006/relationships/hyperlink" Target="http://guidance.nice.org.uk/TA289" TargetMode="External" /><Relationship Id="rId12" Type="http://schemas.openxmlformats.org/officeDocument/2006/relationships/hyperlink" Target="http://guidance.nice.org.uk/TA290" TargetMode="External" /><Relationship Id="rId13" Type="http://schemas.openxmlformats.org/officeDocument/2006/relationships/hyperlink" Target="http://guidance.nice.org.uk/CG87/QuickRefGuide/pdf/English" TargetMode="External" /><Relationship Id="rId14" Type="http://schemas.openxmlformats.org/officeDocument/2006/relationships/hyperlink" Target="http://guidance.nice.org.uk/TA291" TargetMode="External" /><Relationship Id="rId15" Type="http://schemas.openxmlformats.org/officeDocument/2006/relationships/hyperlink" Target="http://guidance.nice.org.uk/TA292" TargetMode="External" /><Relationship Id="rId16" Type="http://schemas.openxmlformats.org/officeDocument/2006/relationships/hyperlink" Target="http://guidance.nice.org.uk/TA293" TargetMode="External" /><Relationship Id="rId17" Type="http://schemas.openxmlformats.org/officeDocument/2006/relationships/hyperlink" Target="http://publications.nice.org.uk/aflibercept-solution-for-injection-for-treating-wet-agerelated-macular-degeneration-ta294" TargetMode="External" /><Relationship Id="rId18" Type="http://schemas.openxmlformats.org/officeDocument/2006/relationships/hyperlink" Target="http://guidance.nice.org.uk/ta155" TargetMode="External" /><Relationship Id="rId19" Type="http://schemas.openxmlformats.org/officeDocument/2006/relationships/hyperlink" Target="http://guidance.nice.org.uk/TA295" TargetMode="External" /><Relationship Id="rId20" Type="http://schemas.openxmlformats.org/officeDocument/2006/relationships/hyperlink" Target="http://guidance.nice.org.uk/TA296" TargetMode="External" /><Relationship Id="rId21" Type="http://schemas.openxmlformats.org/officeDocument/2006/relationships/hyperlink" Target="http://guidance.nice.org.uk/TA297" TargetMode="External" /><Relationship Id="rId22" Type="http://schemas.openxmlformats.org/officeDocument/2006/relationships/hyperlink" Target="http://guidance.nice.org.uk/TA298" TargetMode="External" /><Relationship Id="rId23" Type="http://schemas.openxmlformats.org/officeDocument/2006/relationships/hyperlink" Target="http://publications.nice.org.uk/fluocinolone-acetonide-intravitreal-implant-for-treating-chronic-diabetic-macular-oedema-after-an-ta301" TargetMode="External" /><Relationship Id="rId24" Type="http://schemas.openxmlformats.org/officeDocument/2006/relationships/hyperlink" Target="http://guidance.nice.org.uk/TA300" TargetMode="External" /><Relationship Id="rId25" Type="http://schemas.openxmlformats.org/officeDocument/2006/relationships/hyperlink" Target="http://guidance.nice.org.uk/TA299" TargetMode="External" /><Relationship Id="rId26" Type="http://schemas.openxmlformats.org/officeDocument/2006/relationships/hyperlink" Target="http://guidance.nice.org.uk/TA302" TargetMode="External" /><Relationship Id="rId27" Type="http://schemas.openxmlformats.org/officeDocument/2006/relationships/hyperlink" Target="http://guidance.nice.org.uk/TA307" TargetMode="External" /><Relationship Id="rId28" Type="http://schemas.openxmlformats.org/officeDocument/2006/relationships/hyperlink" Target="http://guidance.nice.org.uk/TA308" TargetMode="External" /><Relationship Id="rId29" Type="http://schemas.openxmlformats.org/officeDocument/2006/relationships/hyperlink" Target="http://guidance.nice.org.uk/TA306" TargetMode="External" /><Relationship Id="rId30" Type="http://schemas.openxmlformats.org/officeDocument/2006/relationships/hyperlink" Target="http://guidance.nice.org.uk/TA305" TargetMode="External" /><Relationship Id="rId31" Type="http://schemas.openxmlformats.org/officeDocument/2006/relationships/hyperlink" Target="http://guidance.nice.org.uk/TA303" TargetMode="External" /><Relationship Id="rId32" Type="http://schemas.openxmlformats.org/officeDocument/2006/relationships/drawing" Target="../drawings/drawing5.xml" /><Relationship Id="rId3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H70"/>
  <sheetViews>
    <sheetView tabSelected="1" zoomScale="70" zoomScaleNormal="70" zoomScalePageLayoutView="0" workbookViewId="0" topLeftCell="A16">
      <selection activeCell="A25" sqref="A20:A25"/>
    </sheetView>
  </sheetViews>
  <sheetFormatPr defaultColWidth="9.140625" defaultRowHeight="12.75"/>
  <cols>
    <col min="1" max="1" width="25.7109375" style="0" customWidth="1"/>
    <col min="2" max="2" width="15.00390625" style="0" customWidth="1"/>
    <col min="3" max="3" width="41.57421875" style="0" customWidth="1"/>
    <col min="4" max="4" width="9.57421875" style="0" customWidth="1"/>
    <col min="5" max="5" width="18.28125" style="0" customWidth="1"/>
    <col min="6" max="6" width="12.7109375" style="0" customWidth="1"/>
    <col min="8" max="8" width="35.28125" style="0" customWidth="1"/>
  </cols>
  <sheetData>
    <row r="1" spans="1:8" s="206" customFormat="1" ht="18.75">
      <c r="A1" s="9"/>
      <c r="B1" s="9"/>
      <c r="C1" s="10" t="s">
        <v>66</v>
      </c>
      <c r="D1" s="9"/>
      <c r="E1" s="9"/>
      <c r="F1" s="9"/>
      <c r="G1" s="9"/>
      <c r="H1" s="9"/>
    </row>
    <row r="3" spans="1:8" ht="12.75">
      <c r="A3" s="4"/>
      <c r="B3" s="4"/>
      <c r="C3" s="4"/>
      <c r="D3" s="4"/>
      <c r="E3" s="4"/>
      <c r="F3" s="4"/>
      <c r="G3" s="4"/>
      <c r="H3" s="78" t="s">
        <v>163</v>
      </c>
    </row>
    <row r="4" spans="2:8" ht="12.75">
      <c r="B4" s="4"/>
      <c r="H4" s="79" t="s">
        <v>99</v>
      </c>
    </row>
    <row r="5" ht="12.75">
      <c r="H5" s="79" t="s">
        <v>100</v>
      </c>
    </row>
    <row r="7" spans="1:8" ht="15">
      <c r="A7" s="6" t="s">
        <v>229</v>
      </c>
      <c r="H7" s="5"/>
    </row>
    <row r="8" spans="1:8" ht="15">
      <c r="A8" s="6" t="s">
        <v>83</v>
      </c>
      <c r="H8" s="5"/>
    </row>
    <row r="9" spans="1:3" ht="12.75">
      <c r="A9" s="3"/>
      <c r="B9" s="3"/>
      <c r="C9" s="3"/>
    </row>
    <row r="11" spans="1:8" ht="30.75" customHeight="1">
      <c r="A11" s="28" t="s">
        <v>80</v>
      </c>
      <c r="B11" s="28" t="s">
        <v>71</v>
      </c>
      <c r="C11" s="28" t="s">
        <v>75</v>
      </c>
      <c r="D11" s="236" t="s">
        <v>82</v>
      </c>
      <c r="E11" s="237"/>
      <c r="F11" s="237"/>
      <c r="G11" s="237"/>
      <c r="H11" s="238"/>
    </row>
    <row r="12" spans="1:8" ht="87" customHeight="1">
      <c r="A12" s="207"/>
      <c r="B12" s="208" t="s">
        <v>230</v>
      </c>
      <c r="C12" s="207"/>
      <c r="D12" s="209" t="s">
        <v>78</v>
      </c>
      <c r="E12" s="209" t="s">
        <v>79</v>
      </c>
      <c r="F12" s="209" t="s">
        <v>81</v>
      </c>
      <c r="G12" s="209" t="s">
        <v>76</v>
      </c>
      <c r="H12" s="209" t="s">
        <v>231</v>
      </c>
    </row>
    <row r="13" spans="1:8" ht="15.75">
      <c r="A13" s="188" t="s">
        <v>384</v>
      </c>
      <c r="B13" s="189"/>
      <c r="C13" s="190"/>
      <c r="D13" s="191"/>
      <c r="E13" s="191"/>
      <c r="F13" s="192"/>
      <c r="G13" s="193"/>
      <c r="H13" s="191"/>
    </row>
    <row r="14" spans="1:8" s="223" customFormat="1" ht="150" customHeight="1">
      <c r="A14" s="233" t="s">
        <v>386</v>
      </c>
      <c r="B14" s="234">
        <v>42851</v>
      </c>
      <c r="C14" s="152" t="s">
        <v>274</v>
      </c>
      <c r="D14" s="152"/>
      <c r="E14" s="152" t="s">
        <v>102</v>
      </c>
      <c r="F14" s="152"/>
      <c r="G14" s="152"/>
      <c r="H14" s="152" t="s">
        <v>396</v>
      </c>
    </row>
    <row r="15" spans="1:8" s="223" customFormat="1" ht="133.5" customHeight="1">
      <c r="A15" s="228" t="s">
        <v>387</v>
      </c>
      <c r="B15" s="234">
        <v>42851</v>
      </c>
      <c r="C15" s="152" t="s">
        <v>392</v>
      </c>
      <c r="D15" s="152" t="s">
        <v>102</v>
      </c>
      <c r="E15" s="152"/>
      <c r="F15" s="234">
        <v>42941</v>
      </c>
      <c r="G15" s="152"/>
      <c r="H15" s="152" t="s">
        <v>395</v>
      </c>
    </row>
    <row r="16" spans="1:8" s="223" customFormat="1" ht="134.25" customHeight="1">
      <c r="A16" s="228" t="s">
        <v>388</v>
      </c>
      <c r="B16" s="234">
        <v>42851</v>
      </c>
      <c r="C16" s="152" t="s">
        <v>392</v>
      </c>
      <c r="D16" s="152" t="s">
        <v>102</v>
      </c>
      <c r="E16" s="152"/>
      <c r="F16" s="234">
        <v>42927</v>
      </c>
      <c r="G16" s="152"/>
      <c r="H16" s="152" t="s">
        <v>394</v>
      </c>
    </row>
    <row r="17" spans="1:8" s="223" customFormat="1" ht="141" customHeight="1">
      <c r="A17" s="228" t="s">
        <v>389</v>
      </c>
      <c r="B17" s="234">
        <v>42851</v>
      </c>
      <c r="C17" s="152" t="s">
        <v>392</v>
      </c>
      <c r="D17" s="152" t="s">
        <v>102</v>
      </c>
      <c r="E17" s="152"/>
      <c r="F17" s="234">
        <v>42941</v>
      </c>
      <c r="G17" s="152"/>
      <c r="H17" s="152" t="s">
        <v>397</v>
      </c>
    </row>
    <row r="18" spans="1:8" s="223" customFormat="1" ht="108" customHeight="1">
      <c r="A18" s="228" t="s">
        <v>390</v>
      </c>
      <c r="B18" s="234">
        <v>42879</v>
      </c>
      <c r="C18" s="152" t="s">
        <v>393</v>
      </c>
      <c r="D18" s="152"/>
      <c r="E18" s="152" t="s">
        <v>102</v>
      </c>
      <c r="F18" s="152"/>
      <c r="G18" s="152"/>
      <c r="H18" s="152"/>
    </row>
    <row r="19" spans="1:8" s="223" customFormat="1" ht="101.25" customHeight="1">
      <c r="A19" s="228" t="s">
        <v>385</v>
      </c>
      <c r="B19" s="235">
        <v>42879</v>
      </c>
      <c r="C19" s="152" t="s">
        <v>392</v>
      </c>
      <c r="D19" s="152" t="s">
        <v>102</v>
      </c>
      <c r="E19" s="152"/>
      <c r="F19" s="234">
        <v>42927</v>
      </c>
      <c r="G19" s="152"/>
      <c r="H19" s="152" t="s">
        <v>391</v>
      </c>
    </row>
    <row r="20" spans="1:8" s="223" customFormat="1" ht="73.5" customHeight="1">
      <c r="A20" s="228" t="s">
        <v>399</v>
      </c>
      <c r="B20" s="174">
        <v>42914</v>
      </c>
      <c r="C20" s="103" t="s">
        <v>392</v>
      </c>
      <c r="D20" s="103" t="s">
        <v>101</v>
      </c>
      <c r="E20" s="103"/>
      <c r="F20" s="174">
        <v>43004</v>
      </c>
      <c r="G20" s="226"/>
      <c r="H20" s="239" t="s">
        <v>400</v>
      </c>
    </row>
    <row r="21" spans="1:8" s="223" customFormat="1" ht="103.5" customHeight="1">
      <c r="A21" s="228" t="s">
        <v>401</v>
      </c>
      <c r="B21" s="174">
        <v>42914</v>
      </c>
      <c r="C21" s="103" t="s">
        <v>392</v>
      </c>
      <c r="D21" s="103" t="s">
        <v>101</v>
      </c>
      <c r="E21" s="103"/>
      <c r="F21" s="174">
        <v>43004</v>
      </c>
      <c r="G21" s="226"/>
      <c r="H21" s="103" t="s">
        <v>402</v>
      </c>
    </row>
    <row r="22" spans="1:8" s="223" customFormat="1" ht="40.5" customHeight="1">
      <c r="A22" s="228" t="s">
        <v>403</v>
      </c>
      <c r="B22" s="174">
        <v>42914</v>
      </c>
      <c r="C22" s="103" t="s">
        <v>392</v>
      </c>
      <c r="D22" s="103" t="s">
        <v>101</v>
      </c>
      <c r="E22" s="103"/>
      <c r="F22" s="174">
        <v>43004</v>
      </c>
      <c r="G22" s="226"/>
      <c r="H22" s="103" t="s">
        <v>404</v>
      </c>
    </row>
    <row r="23" spans="1:8" s="223" customFormat="1" ht="87.75" customHeight="1">
      <c r="A23" s="228" t="s">
        <v>405</v>
      </c>
      <c r="B23" s="174">
        <v>42914</v>
      </c>
      <c r="C23" s="103" t="s">
        <v>392</v>
      </c>
      <c r="D23" s="103" t="s">
        <v>101</v>
      </c>
      <c r="E23" s="103"/>
      <c r="F23" s="174">
        <v>43004</v>
      </c>
      <c r="G23" s="226"/>
      <c r="H23" s="103" t="s">
        <v>406</v>
      </c>
    </row>
    <row r="24" spans="1:8" s="223" customFormat="1" ht="130.5" customHeight="1">
      <c r="A24" s="228" t="s">
        <v>407</v>
      </c>
      <c r="B24" s="174">
        <v>42914</v>
      </c>
      <c r="C24" s="103" t="s">
        <v>392</v>
      </c>
      <c r="D24" s="103" t="s">
        <v>101</v>
      </c>
      <c r="E24" s="103"/>
      <c r="F24" s="232">
        <v>43004</v>
      </c>
      <c r="G24" s="226"/>
      <c r="H24" s="103" t="s">
        <v>408</v>
      </c>
    </row>
    <row r="25" spans="1:8" s="223" customFormat="1" ht="63" customHeight="1">
      <c r="A25" s="228" t="s">
        <v>409</v>
      </c>
      <c r="B25" s="174">
        <v>42914</v>
      </c>
      <c r="C25" s="103" t="s">
        <v>392</v>
      </c>
      <c r="D25" s="103" t="s">
        <v>101</v>
      </c>
      <c r="E25" s="103"/>
      <c r="F25" s="174">
        <v>43004</v>
      </c>
      <c r="G25" s="226"/>
      <c r="H25" s="239" t="s">
        <v>410</v>
      </c>
    </row>
    <row r="26" spans="1:8" s="223" customFormat="1" ht="63" customHeight="1">
      <c r="A26" s="228"/>
      <c r="B26" s="174"/>
      <c r="C26" s="96"/>
      <c r="D26" s="103"/>
      <c r="E26" s="103"/>
      <c r="F26" s="174"/>
      <c r="G26" s="226"/>
      <c r="H26" s="103"/>
    </row>
    <row r="27" spans="1:8" s="223" customFormat="1" ht="12.75">
      <c r="A27" s="228"/>
      <c r="B27" s="174"/>
      <c r="C27" s="96"/>
      <c r="D27" s="103"/>
      <c r="E27" s="103"/>
      <c r="F27" s="174"/>
      <c r="G27" s="226"/>
      <c r="H27" s="103"/>
    </row>
    <row r="28" spans="1:8" s="223" customFormat="1" ht="12.75">
      <c r="A28" s="228"/>
      <c r="B28" s="174"/>
      <c r="C28" s="96"/>
      <c r="D28" s="103"/>
      <c r="E28" s="103"/>
      <c r="F28" s="174"/>
      <c r="G28" s="226"/>
      <c r="H28" s="103"/>
    </row>
    <row r="29" spans="1:8" s="223" customFormat="1" ht="12.75">
      <c r="A29" s="228"/>
      <c r="B29" s="174"/>
      <c r="C29" s="96"/>
      <c r="D29" s="103"/>
      <c r="E29" s="103"/>
      <c r="F29" s="174"/>
      <c r="G29" s="226"/>
      <c r="H29" s="103"/>
    </row>
    <row r="30" spans="1:8" s="223" customFormat="1" ht="12.75">
      <c r="A30" s="228"/>
      <c r="B30" s="174"/>
      <c r="C30" s="96"/>
      <c r="D30" s="103"/>
      <c r="E30" s="103"/>
      <c r="F30" s="174"/>
      <c r="G30" s="226"/>
      <c r="H30" s="103"/>
    </row>
    <row r="31" spans="1:8" s="223" customFormat="1" ht="12.75">
      <c r="A31" s="228"/>
      <c r="B31" s="174"/>
      <c r="C31" s="96"/>
      <c r="D31" s="103"/>
      <c r="E31" s="103"/>
      <c r="F31" s="174"/>
      <c r="G31" s="226"/>
      <c r="H31" s="103"/>
    </row>
    <row r="32" spans="1:8" s="223" customFormat="1" ht="105.75" customHeight="1">
      <c r="A32" s="228"/>
      <c r="B32" s="174"/>
      <c r="C32" s="96"/>
      <c r="D32" s="103"/>
      <c r="E32" s="103"/>
      <c r="F32" s="174"/>
      <c r="G32" s="226"/>
      <c r="H32" s="103"/>
    </row>
    <row r="33" spans="1:8" ht="12.75">
      <c r="A33" s="227"/>
      <c r="B33" s="174"/>
      <c r="C33" s="96"/>
      <c r="D33" s="103"/>
      <c r="E33" s="126"/>
      <c r="F33" s="230"/>
      <c r="G33" s="225"/>
      <c r="H33" s="126"/>
    </row>
    <row r="34" spans="1:8" ht="209.25" customHeight="1">
      <c r="A34" s="227"/>
      <c r="B34" s="174"/>
      <c r="C34" s="96"/>
      <c r="D34" s="103"/>
      <c r="E34" s="126"/>
      <c r="F34" s="230"/>
      <c r="G34" s="225"/>
      <c r="H34" s="126"/>
    </row>
    <row r="35" spans="1:8" ht="12.75">
      <c r="A35" s="227"/>
      <c r="B35" s="174"/>
      <c r="C35" s="96"/>
      <c r="D35" s="103"/>
      <c r="E35" s="126"/>
      <c r="F35" s="230"/>
      <c r="G35" s="225"/>
      <c r="H35" s="126"/>
    </row>
    <row r="36" spans="1:8" ht="12.75">
      <c r="A36" s="227"/>
      <c r="B36" s="174"/>
      <c r="C36" s="96"/>
      <c r="D36" s="103"/>
      <c r="F36" s="122"/>
      <c r="G36" s="225"/>
      <c r="H36" s="126"/>
    </row>
    <row r="37" spans="1:8" ht="115.5" customHeight="1">
      <c r="A37" s="227"/>
      <c r="B37" s="174"/>
      <c r="C37" s="96"/>
      <c r="D37" s="103"/>
      <c r="E37" s="126"/>
      <c r="F37" s="230"/>
      <c r="G37" s="225"/>
      <c r="H37" s="126"/>
    </row>
    <row r="38" spans="1:8" ht="257.25" customHeight="1">
      <c r="A38" s="227"/>
      <c r="B38" s="174"/>
      <c r="C38" s="96"/>
      <c r="D38" s="103"/>
      <c r="E38" s="126"/>
      <c r="F38" s="230"/>
      <c r="G38" s="225"/>
      <c r="H38" s="126"/>
    </row>
    <row r="39" spans="1:8" ht="83.25" customHeight="1">
      <c r="A39" s="227"/>
      <c r="B39" s="174"/>
      <c r="C39" s="96"/>
      <c r="D39" s="103"/>
      <c r="E39" s="126"/>
      <c r="F39" s="224"/>
      <c r="G39" s="225"/>
      <c r="H39" s="126"/>
    </row>
    <row r="40" spans="1:8" ht="12.75">
      <c r="A40" s="229"/>
      <c r="B40" s="174"/>
      <c r="C40" s="96"/>
      <c r="D40" s="103"/>
      <c r="E40" s="126"/>
      <c r="F40" s="230"/>
      <c r="G40" s="225"/>
      <c r="H40" s="126"/>
    </row>
    <row r="41" spans="1:8" s="223" customFormat="1" ht="12.75">
      <c r="A41" s="148"/>
      <c r="B41" s="174"/>
      <c r="C41" s="103"/>
      <c r="D41" s="103"/>
      <c r="E41" s="103"/>
      <c r="F41" s="174"/>
      <c r="G41" s="170"/>
      <c r="H41" s="103"/>
    </row>
    <row r="42" spans="1:8" s="223" customFormat="1" ht="12.75">
      <c r="A42" s="171"/>
      <c r="B42" s="177"/>
      <c r="C42" s="200"/>
      <c r="D42" s="200"/>
      <c r="E42" s="200"/>
      <c r="F42" s="177"/>
      <c r="G42" s="172"/>
      <c r="H42" s="200"/>
    </row>
    <row r="43" spans="1:8" s="223" customFormat="1" ht="12.75">
      <c r="A43" s="148"/>
      <c r="B43" s="174"/>
      <c r="C43" s="103"/>
      <c r="D43" s="103"/>
      <c r="E43" s="103"/>
      <c r="F43" s="174"/>
      <c r="G43" s="170"/>
      <c r="H43" s="103"/>
    </row>
    <row r="44" spans="1:8" s="223" customFormat="1" ht="67.5" customHeight="1">
      <c r="A44" s="231"/>
      <c r="B44" s="174"/>
      <c r="C44" s="103"/>
      <c r="D44" s="103"/>
      <c r="E44" s="103"/>
      <c r="F44" s="174"/>
      <c r="G44" s="170"/>
      <c r="H44" s="103"/>
    </row>
    <row r="45" spans="1:8" s="223" customFormat="1" ht="78.75" customHeight="1">
      <c r="A45" s="171"/>
      <c r="B45" s="177"/>
      <c r="C45" s="200"/>
      <c r="D45" s="200"/>
      <c r="E45" s="200"/>
      <c r="F45" s="177"/>
      <c r="G45" s="172"/>
      <c r="H45" s="200"/>
    </row>
    <row r="46" spans="1:8" s="223" customFormat="1" ht="12.75">
      <c r="A46" s="148"/>
      <c r="B46" s="174"/>
      <c r="C46" s="103"/>
      <c r="D46" s="103"/>
      <c r="E46" s="103"/>
      <c r="F46" s="174"/>
      <c r="G46" s="170"/>
      <c r="H46" s="103"/>
    </row>
    <row r="47" spans="1:8" s="223" customFormat="1" ht="12.75">
      <c r="A47" s="171"/>
      <c r="B47" s="177"/>
      <c r="C47" s="200"/>
      <c r="D47" s="200"/>
      <c r="E47" s="200"/>
      <c r="F47" s="177"/>
      <c r="G47" s="172"/>
      <c r="H47" s="200"/>
    </row>
    <row r="48" spans="1:8" ht="409.5" customHeight="1">
      <c r="A48" s="148"/>
      <c r="B48" s="174"/>
      <c r="C48" s="103"/>
      <c r="D48" s="103"/>
      <c r="E48" s="103"/>
      <c r="F48" s="174"/>
      <c r="G48" s="170"/>
      <c r="H48" s="103"/>
    </row>
    <row r="49" spans="1:8" ht="12.75">
      <c r="A49" s="171"/>
      <c r="B49" s="177"/>
      <c r="C49" s="200"/>
      <c r="D49" s="200"/>
      <c r="E49" s="200"/>
      <c r="F49" s="177"/>
      <c r="G49" s="172"/>
      <c r="H49" s="200"/>
    </row>
    <row r="50" spans="1:8" ht="12.75">
      <c r="A50" s="148"/>
      <c r="B50" s="174"/>
      <c r="C50" s="103"/>
      <c r="D50" s="103"/>
      <c r="E50" s="103"/>
      <c r="F50" s="174"/>
      <c r="G50" s="170"/>
      <c r="H50" s="103"/>
    </row>
    <row r="51" spans="1:8" ht="12.75">
      <c r="A51" s="171"/>
      <c r="B51" s="177"/>
      <c r="C51" s="200"/>
      <c r="D51" s="200"/>
      <c r="E51" s="200"/>
      <c r="F51" s="177"/>
      <c r="G51" s="172"/>
      <c r="H51" s="200"/>
    </row>
    <row r="52" spans="1:8" ht="48" customHeight="1">
      <c r="A52" s="148"/>
      <c r="B52" s="174"/>
      <c r="C52" s="103"/>
      <c r="D52" s="103"/>
      <c r="E52" s="103"/>
      <c r="F52" s="174"/>
      <c r="G52" s="170"/>
      <c r="H52" s="103"/>
    </row>
    <row r="53" spans="1:8" ht="12.75">
      <c r="A53" s="171"/>
      <c r="B53" s="177"/>
      <c r="C53" s="205"/>
      <c r="D53" s="200"/>
      <c r="E53" s="200"/>
      <c r="F53" s="177"/>
      <c r="G53" s="172"/>
      <c r="H53" s="200"/>
    </row>
    <row r="54" spans="1:8" ht="12.75">
      <c r="A54" s="148"/>
      <c r="B54" s="174"/>
      <c r="C54" s="96"/>
      <c r="D54" s="103"/>
      <c r="E54" s="103"/>
      <c r="F54" s="174"/>
      <c r="G54" s="170"/>
      <c r="H54" s="103"/>
    </row>
    <row r="55" spans="1:8" ht="12.75">
      <c r="A55" s="171"/>
      <c r="B55" s="203"/>
      <c r="C55" s="178"/>
      <c r="D55" s="210"/>
      <c r="E55" s="210"/>
      <c r="F55" s="203"/>
      <c r="G55" s="172"/>
      <c r="H55" s="212"/>
    </row>
    <row r="56" spans="1:8" ht="12.75">
      <c r="A56" s="217"/>
      <c r="B56" s="174"/>
      <c r="C56" s="103"/>
      <c r="D56" s="103"/>
      <c r="E56" s="103"/>
      <c r="F56" s="174"/>
      <c r="G56" s="170"/>
      <c r="H56" s="103"/>
    </row>
    <row r="57" spans="1:8" ht="64.5" customHeight="1">
      <c r="A57" s="218"/>
      <c r="B57" s="177"/>
      <c r="C57" s="200"/>
      <c r="D57" s="200"/>
      <c r="E57" s="200"/>
      <c r="F57" s="177"/>
      <c r="G57" s="172"/>
      <c r="H57" s="200"/>
    </row>
    <row r="58" spans="1:8" ht="12.75">
      <c r="A58" s="219"/>
      <c r="B58" s="220"/>
      <c r="C58" s="221"/>
      <c r="D58" s="221"/>
      <c r="E58" s="221"/>
      <c r="F58" s="220"/>
      <c r="G58" s="222"/>
      <c r="H58" s="221"/>
    </row>
    <row r="59" spans="1:8" ht="12.75">
      <c r="A59" s="148"/>
      <c r="B59" s="174"/>
      <c r="C59" s="103"/>
      <c r="D59" s="103"/>
      <c r="E59" s="103"/>
      <c r="F59" s="174"/>
      <c r="G59" s="170"/>
      <c r="H59" s="103"/>
    </row>
    <row r="60" spans="1:8" ht="12.75">
      <c r="A60" s="171"/>
      <c r="B60" s="177"/>
      <c r="C60" s="200"/>
      <c r="D60" s="200"/>
      <c r="E60" s="200"/>
      <c r="F60" s="177"/>
      <c r="G60" s="172"/>
      <c r="H60" s="200"/>
    </row>
    <row r="61" spans="1:8" ht="12.75">
      <c r="A61" s="148"/>
      <c r="B61" s="174"/>
      <c r="C61" s="96"/>
      <c r="D61" s="103"/>
      <c r="E61" s="103"/>
      <c r="F61" s="174"/>
      <c r="G61" s="170"/>
      <c r="H61" s="103"/>
    </row>
    <row r="62" spans="1:8" ht="12.75">
      <c r="A62" s="204"/>
      <c r="B62" s="177"/>
      <c r="C62" s="200"/>
      <c r="D62" s="200"/>
      <c r="E62" s="200"/>
      <c r="F62" s="177"/>
      <c r="G62" s="172"/>
      <c r="H62" s="200"/>
    </row>
    <row r="63" spans="1:8" ht="12.75">
      <c r="A63" s="148"/>
      <c r="B63" s="174"/>
      <c r="C63" s="103"/>
      <c r="D63" s="103"/>
      <c r="E63" s="103"/>
      <c r="F63" s="174"/>
      <c r="G63" s="170"/>
      <c r="H63" s="103"/>
    </row>
    <row r="64" spans="1:8" ht="244.5" customHeight="1">
      <c r="A64" s="171"/>
      <c r="B64" s="177"/>
      <c r="C64" s="200"/>
      <c r="D64" s="200"/>
      <c r="E64" s="200"/>
      <c r="F64" s="177"/>
      <c r="G64" s="172"/>
      <c r="H64" s="200"/>
    </row>
    <row r="65" spans="1:8" ht="84" customHeight="1">
      <c r="A65" s="148"/>
      <c r="B65" s="174"/>
      <c r="C65" s="103"/>
      <c r="D65" s="103"/>
      <c r="E65" s="103"/>
      <c r="F65" s="174"/>
      <c r="G65" s="170"/>
      <c r="H65" s="103"/>
    </row>
    <row r="66" spans="1:8" ht="12.75">
      <c r="A66" s="171"/>
      <c r="B66" s="177"/>
      <c r="C66" s="200"/>
      <c r="D66" s="200"/>
      <c r="E66" s="200"/>
      <c r="F66" s="177"/>
      <c r="G66" s="172"/>
      <c r="H66" s="200"/>
    </row>
    <row r="67" spans="1:8" ht="288.75" customHeight="1">
      <c r="A67" s="148"/>
      <c r="B67" s="174"/>
      <c r="C67" s="103"/>
      <c r="D67" s="103"/>
      <c r="E67" s="103"/>
      <c r="F67" s="174"/>
      <c r="G67" s="170"/>
      <c r="H67" s="103"/>
    </row>
    <row r="68" spans="1:8" ht="12.75">
      <c r="A68" s="148"/>
      <c r="B68" s="174"/>
      <c r="C68" s="103"/>
      <c r="D68" s="103"/>
      <c r="E68" s="103"/>
      <c r="F68" s="174"/>
      <c r="G68" s="170"/>
      <c r="H68" s="103"/>
    </row>
    <row r="69" spans="1:8" ht="12.75">
      <c r="A69" s="171"/>
      <c r="B69" s="203"/>
      <c r="C69" s="178"/>
      <c r="D69" s="210"/>
      <c r="E69" s="210"/>
      <c r="F69" s="203"/>
      <c r="G69" s="211"/>
      <c r="H69" s="212"/>
    </row>
    <row r="70" spans="1:8" ht="12.75">
      <c r="A70" s="213"/>
      <c r="B70" s="214"/>
      <c r="C70" s="214"/>
      <c r="D70" s="215"/>
      <c r="E70" s="215"/>
      <c r="F70" s="214"/>
      <c r="G70" s="214"/>
      <c r="H70" s="216"/>
    </row>
  </sheetData>
  <sheetProtection/>
  <mergeCells count="1">
    <mergeCell ref="D11:H11"/>
  </mergeCells>
  <hyperlinks>
    <hyperlink ref="A19" r:id="rId1" display="TA445 Certolizumab pegol and secukinumab for treating active psoriatic arthritis after inadequate response to DMARDs  "/>
    <hyperlink ref="A18" r:id="rId2" display="TA444 Afatinib for treating advanced squamous non-small-cell lung cancer after platinum-based chemotherapy (terminated appraisal)  "/>
    <hyperlink ref="A17" r:id="rId3" display=" TA443  Obeticholic acid for treating primary biliary cholangitis"/>
    <hyperlink ref="A16" r:id="rId4" display="TA442 Ixekizumab for treating moderate to severe plaque psoriasis  "/>
    <hyperlink ref="A15" r:id="rId5" display="TA441 Daclizumab for treating relapsing–remitting multiple sclerosis  "/>
    <hyperlink ref="A20" r:id="rId6" display="https://www.nice.org.uk/guidance/ta446"/>
    <hyperlink ref="A21" r:id="rId7" display="TA447 Pembrolizumab for untreated PD-L1-positive metastatic non-small-cell lung cancer"/>
    <hyperlink ref="A22" r:id="rId8" display="TA448 Etelcalcetide for treating secondary hyperparathyroidism"/>
    <hyperlink ref="A23" r:id="rId9" display="TA449 Everolimus and sunitinib for treating unresectable or metastatic neuroendocrine tumours in people with progressive disease"/>
    <hyperlink ref="A24" r:id="rId10" display="TA450 Blinatumomab for previously treated Philadelphia-chromosome-negative acute lymphoblastic leukaemia"/>
    <hyperlink ref="A25" r:id="rId11" display="TA451 Ponatinib for treating chronic myeloid leukaemia and acute lymphoblastic leukaemia"/>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40" r:id="rId13"/>
  <drawing r:id="rId12"/>
</worksheet>
</file>

<file path=xl/worksheets/sheet2.xml><?xml version="1.0" encoding="utf-8"?>
<worksheet xmlns="http://schemas.openxmlformats.org/spreadsheetml/2006/main" xmlns:r="http://schemas.openxmlformats.org/officeDocument/2006/relationships">
  <sheetPr>
    <pageSetUpPr fitToPage="1"/>
  </sheetPr>
  <dimension ref="A1:H70"/>
  <sheetViews>
    <sheetView zoomScale="70" zoomScaleNormal="70" zoomScalePageLayoutView="0" workbookViewId="0" topLeftCell="A20">
      <selection activeCell="O26" sqref="O26"/>
    </sheetView>
  </sheetViews>
  <sheetFormatPr defaultColWidth="9.140625" defaultRowHeight="12.75"/>
  <cols>
    <col min="1" max="1" width="25.7109375" style="0" customWidth="1"/>
    <col min="2" max="2" width="15.00390625" style="0" customWidth="1"/>
    <col min="3" max="3" width="41.57421875" style="0" customWidth="1"/>
    <col min="4" max="4" width="9.57421875" style="0" customWidth="1"/>
    <col min="5" max="5" width="18.28125" style="0" customWidth="1"/>
    <col min="6" max="6" width="12.7109375" style="0" customWidth="1"/>
    <col min="8" max="8" width="35.28125" style="0" customWidth="1"/>
  </cols>
  <sheetData>
    <row r="1" spans="1:8" s="206" customFormat="1" ht="18.75">
      <c r="A1" s="9"/>
      <c r="B1" s="9"/>
      <c r="C1" s="10" t="s">
        <v>66</v>
      </c>
      <c r="D1" s="9"/>
      <c r="E1" s="9"/>
      <c r="F1" s="9"/>
      <c r="G1" s="9"/>
      <c r="H1" s="9"/>
    </row>
    <row r="3" spans="1:8" ht="12.75">
      <c r="A3" s="4"/>
      <c r="B3" s="4"/>
      <c r="C3" s="4"/>
      <c r="D3" s="4"/>
      <c r="E3" s="4"/>
      <c r="F3" s="4"/>
      <c r="G3" s="4"/>
      <c r="H3" s="78" t="s">
        <v>163</v>
      </c>
    </row>
    <row r="4" spans="2:8" ht="12.75">
      <c r="B4" s="4"/>
      <c r="H4" s="79" t="s">
        <v>99</v>
      </c>
    </row>
    <row r="5" ht="12.75">
      <c r="H5" s="79" t="s">
        <v>100</v>
      </c>
    </row>
    <row r="7" spans="1:8" ht="15">
      <c r="A7" s="6" t="s">
        <v>229</v>
      </c>
      <c r="H7" s="5"/>
    </row>
    <row r="8" spans="1:8" ht="15">
      <c r="A8" s="6" t="s">
        <v>83</v>
      </c>
      <c r="H8" s="5"/>
    </row>
    <row r="9" spans="1:3" ht="12.75">
      <c r="A9" s="3"/>
      <c r="B9" s="3"/>
      <c r="C9" s="3"/>
    </row>
    <row r="11" spans="1:8" ht="30.75" customHeight="1">
      <c r="A11" s="28" t="s">
        <v>80</v>
      </c>
      <c r="B11" s="28" t="s">
        <v>71</v>
      </c>
      <c r="C11" s="28" t="s">
        <v>75</v>
      </c>
      <c r="D11" s="236" t="s">
        <v>82</v>
      </c>
      <c r="E11" s="237"/>
      <c r="F11" s="237"/>
      <c r="G11" s="237"/>
      <c r="H11" s="238"/>
    </row>
    <row r="12" spans="1:8" ht="59.25" customHeight="1">
      <c r="A12" s="207"/>
      <c r="B12" s="208" t="s">
        <v>230</v>
      </c>
      <c r="C12" s="207"/>
      <c r="D12" s="209" t="s">
        <v>78</v>
      </c>
      <c r="E12" s="209" t="s">
        <v>79</v>
      </c>
      <c r="F12" s="209" t="s">
        <v>81</v>
      </c>
      <c r="G12" s="209" t="s">
        <v>76</v>
      </c>
      <c r="H12" s="209" t="s">
        <v>231</v>
      </c>
    </row>
    <row r="13" spans="1:8" ht="15.75">
      <c r="A13" s="188" t="s">
        <v>232</v>
      </c>
      <c r="B13" s="189"/>
      <c r="C13" s="190"/>
      <c r="D13" s="191"/>
      <c r="E13" s="191"/>
      <c r="F13" s="192"/>
      <c r="G13" s="193"/>
      <c r="H13" s="191"/>
    </row>
    <row r="14" spans="1:8" s="223" customFormat="1" ht="129" customHeight="1">
      <c r="A14" s="228" t="s">
        <v>367</v>
      </c>
      <c r="B14" s="174">
        <v>42823</v>
      </c>
      <c r="C14" s="96" t="s">
        <v>369</v>
      </c>
      <c r="D14" s="103" t="s">
        <v>102</v>
      </c>
      <c r="E14" s="103"/>
      <c r="F14" s="176" t="s">
        <v>383</v>
      </c>
      <c r="G14" s="226"/>
      <c r="H14" s="103" t="s">
        <v>368</v>
      </c>
    </row>
    <row r="15" spans="1:8" s="223" customFormat="1" ht="133.5" customHeight="1">
      <c r="A15" s="228" t="s">
        <v>365</v>
      </c>
      <c r="B15" s="174">
        <v>42823</v>
      </c>
      <c r="C15" s="96" t="s">
        <v>366</v>
      </c>
      <c r="D15" s="103"/>
      <c r="E15" s="103" t="s">
        <v>129</v>
      </c>
      <c r="F15" s="176" t="s">
        <v>129</v>
      </c>
      <c r="G15" s="226"/>
      <c r="H15" s="103" t="s">
        <v>354</v>
      </c>
    </row>
    <row r="16" spans="1:8" s="223" customFormat="1" ht="134.25" customHeight="1">
      <c r="A16" s="228" t="s">
        <v>363</v>
      </c>
      <c r="B16" s="174">
        <v>42816</v>
      </c>
      <c r="C16" s="96" t="s">
        <v>364</v>
      </c>
      <c r="D16" s="103"/>
      <c r="E16" s="103" t="s">
        <v>327</v>
      </c>
      <c r="F16" s="176" t="s">
        <v>327</v>
      </c>
      <c r="G16" s="226"/>
      <c r="H16" s="103" t="s">
        <v>354</v>
      </c>
    </row>
    <row r="17" spans="1:8" s="223" customFormat="1" ht="141" customHeight="1">
      <c r="A17" s="228" t="s">
        <v>361</v>
      </c>
      <c r="B17" s="174">
        <v>42816</v>
      </c>
      <c r="C17" s="96" t="s">
        <v>362</v>
      </c>
      <c r="D17" s="103"/>
      <c r="E17" s="103" t="s">
        <v>327</v>
      </c>
      <c r="F17" s="176" t="s">
        <v>327</v>
      </c>
      <c r="G17" s="226"/>
      <c r="H17" s="103" t="s">
        <v>354</v>
      </c>
    </row>
    <row r="18" spans="1:8" s="223" customFormat="1" ht="108" customHeight="1">
      <c r="A18" s="228" t="s">
        <v>359</v>
      </c>
      <c r="B18" s="174">
        <v>42816</v>
      </c>
      <c r="C18" s="96" t="s">
        <v>360</v>
      </c>
      <c r="D18" s="103"/>
      <c r="E18" s="103" t="s">
        <v>327</v>
      </c>
      <c r="F18" s="176" t="s">
        <v>327</v>
      </c>
      <c r="G18" s="226"/>
      <c r="H18" s="103" t="s">
        <v>354</v>
      </c>
    </row>
    <row r="19" spans="1:8" s="223" customFormat="1" ht="101.25" customHeight="1">
      <c r="A19" s="228" t="s">
        <v>357</v>
      </c>
      <c r="B19" s="174">
        <v>42816</v>
      </c>
      <c r="C19" s="96" t="s">
        <v>358</v>
      </c>
      <c r="D19" s="103"/>
      <c r="E19" s="103" t="s">
        <v>327</v>
      </c>
      <c r="F19" s="176" t="s">
        <v>327</v>
      </c>
      <c r="G19" s="226"/>
      <c r="H19" s="103" t="s">
        <v>354</v>
      </c>
    </row>
    <row r="20" spans="1:8" s="223" customFormat="1" ht="56.25" customHeight="1">
      <c r="A20" s="228" t="s">
        <v>373</v>
      </c>
      <c r="B20" s="174">
        <v>42788</v>
      </c>
      <c r="C20" s="96" t="s">
        <v>374</v>
      </c>
      <c r="D20" s="103" t="s">
        <v>101</v>
      </c>
      <c r="E20" s="103"/>
      <c r="F20" s="174">
        <v>42836</v>
      </c>
      <c r="G20" s="226"/>
      <c r="H20" s="103" t="s">
        <v>375</v>
      </c>
    </row>
    <row r="21" spans="1:8" s="223" customFormat="1" ht="103.5" customHeight="1">
      <c r="A21" s="228" t="s">
        <v>370</v>
      </c>
      <c r="B21" s="174">
        <v>42788</v>
      </c>
      <c r="C21" s="96" t="s">
        <v>371</v>
      </c>
      <c r="D21" s="103" t="s">
        <v>101</v>
      </c>
      <c r="E21" s="103"/>
      <c r="F21" s="176" t="s">
        <v>398</v>
      </c>
      <c r="G21" s="226"/>
      <c r="H21" s="103" t="s">
        <v>372</v>
      </c>
    </row>
    <row r="22" spans="1:8" s="223" customFormat="1" ht="38.25">
      <c r="A22" s="228" t="s">
        <v>381</v>
      </c>
      <c r="B22" s="174">
        <v>42760</v>
      </c>
      <c r="C22" s="96"/>
      <c r="D22" s="103" t="s">
        <v>102</v>
      </c>
      <c r="E22" s="103"/>
      <c r="F22" s="174">
        <v>42850</v>
      </c>
      <c r="G22" s="226"/>
      <c r="H22" s="103" t="s">
        <v>382</v>
      </c>
    </row>
    <row r="23" spans="1:8" s="223" customFormat="1" ht="38.25">
      <c r="A23" s="228" t="s">
        <v>379</v>
      </c>
      <c r="B23" s="174">
        <v>42760</v>
      </c>
      <c r="C23" s="96"/>
      <c r="D23" s="103" t="s">
        <v>101</v>
      </c>
      <c r="E23" s="103"/>
      <c r="F23" s="174">
        <v>42836</v>
      </c>
      <c r="G23" s="226"/>
      <c r="H23" s="103" t="s">
        <v>380</v>
      </c>
    </row>
    <row r="24" spans="1:8" s="223" customFormat="1" ht="130.5" customHeight="1">
      <c r="A24" s="228" t="s">
        <v>378</v>
      </c>
      <c r="B24" s="174">
        <v>42760</v>
      </c>
      <c r="C24" s="96"/>
      <c r="D24" s="103" t="s">
        <v>101</v>
      </c>
      <c r="E24" s="103"/>
      <c r="F24" s="232">
        <v>42850</v>
      </c>
      <c r="G24" s="226"/>
      <c r="H24" s="103" t="s">
        <v>356</v>
      </c>
    </row>
    <row r="25" spans="1:8" s="223" customFormat="1" ht="102">
      <c r="A25" s="228" t="s">
        <v>351</v>
      </c>
      <c r="B25" s="174">
        <v>42746</v>
      </c>
      <c r="C25" s="96" t="s">
        <v>352</v>
      </c>
      <c r="D25" s="103" t="s">
        <v>102</v>
      </c>
      <c r="E25" s="103"/>
      <c r="F25" s="174">
        <v>42776</v>
      </c>
      <c r="G25" s="226"/>
      <c r="H25" s="103" t="s">
        <v>353</v>
      </c>
    </row>
    <row r="26" spans="1:8" s="223" customFormat="1" ht="88.5" customHeight="1">
      <c r="A26" s="228" t="s">
        <v>376</v>
      </c>
      <c r="B26" s="174">
        <v>42746</v>
      </c>
      <c r="C26" s="96" t="s">
        <v>377</v>
      </c>
      <c r="D26" s="103" t="s">
        <v>102</v>
      </c>
      <c r="E26" s="103"/>
      <c r="F26" s="174">
        <v>42836</v>
      </c>
      <c r="G26" s="226"/>
      <c r="H26" s="103" t="s">
        <v>355</v>
      </c>
    </row>
    <row r="27" spans="1:8" s="223" customFormat="1" ht="102">
      <c r="A27" s="228" t="s">
        <v>312</v>
      </c>
      <c r="B27" s="174">
        <v>42725</v>
      </c>
      <c r="C27" s="96" t="s">
        <v>347</v>
      </c>
      <c r="D27" s="103" t="s">
        <v>102</v>
      </c>
      <c r="E27" s="103"/>
      <c r="F27" s="174">
        <v>42815</v>
      </c>
      <c r="G27" s="226"/>
      <c r="H27" s="103" t="s">
        <v>346</v>
      </c>
    </row>
    <row r="28" spans="1:8" s="223" customFormat="1" ht="140.25">
      <c r="A28" s="228" t="s">
        <v>314</v>
      </c>
      <c r="B28" s="174">
        <v>42725</v>
      </c>
      <c r="C28" s="96" t="s">
        <v>345</v>
      </c>
      <c r="D28" s="103" t="s">
        <v>102</v>
      </c>
      <c r="E28" s="103"/>
      <c r="F28" s="174">
        <v>42815</v>
      </c>
      <c r="G28" s="226"/>
      <c r="H28" s="103" t="s">
        <v>346</v>
      </c>
    </row>
    <row r="29" spans="1:8" s="223" customFormat="1" ht="114.75">
      <c r="A29" s="228" t="s">
        <v>315</v>
      </c>
      <c r="B29" s="174">
        <v>42725</v>
      </c>
      <c r="C29" s="96" t="s">
        <v>344</v>
      </c>
      <c r="D29" s="103" t="s">
        <v>102</v>
      </c>
      <c r="E29" s="103"/>
      <c r="F29" s="174">
        <v>42691</v>
      </c>
      <c r="G29" s="226"/>
      <c r="H29" s="103" t="s">
        <v>342</v>
      </c>
    </row>
    <row r="30" spans="1:8" s="223" customFormat="1" ht="63.75">
      <c r="A30" s="228" t="s">
        <v>316</v>
      </c>
      <c r="B30" s="174">
        <v>42725</v>
      </c>
      <c r="C30" s="96" t="s">
        <v>343</v>
      </c>
      <c r="D30" s="103" t="s">
        <v>102</v>
      </c>
      <c r="E30" s="103"/>
      <c r="F30" s="174">
        <v>42677</v>
      </c>
      <c r="G30" s="226"/>
      <c r="H30" s="103" t="s">
        <v>342</v>
      </c>
    </row>
    <row r="31" spans="1:8" s="223" customFormat="1" ht="63.75">
      <c r="A31" s="228" t="s">
        <v>317</v>
      </c>
      <c r="B31" s="174">
        <v>42725</v>
      </c>
      <c r="C31" s="96" t="s">
        <v>341</v>
      </c>
      <c r="D31" s="103" t="s">
        <v>102</v>
      </c>
      <c r="E31" s="103"/>
      <c r="F31" s="174">
        <v>42731</v>
      </c>
      <c r="G31" s="226"/>
      <c r="H31" s="103" t="s">
        <v>342</v>
      </c>
    </row>
    <row r="32" spans="1:8" s="223" customFormat="1" ht="105.75" customHeight="1">
      <c r="A32" s="228" t="s">
        <v>325</v>
      </c>
      <c r="B32" s="174">
        <v>42725</v>
      </c>
      <c r="C32" s="96" t="s">
        <v>339</v>
      </c>
      <c r="D32" s="103" t="s">
        <v>102</v>
      </c>
      <c r="E32" s="103"/>
      <c r="F32" s="174">
        <v>42684</v>
      </c>
      <c r="G32" s="226"/>
      <c r="H32" s="103" t="s">
        <v>340</v>
      </c>
    </row>
    <row r="33" spans="1:8" ht="89.25">
      <c r="A33" s="227" t="s">
        <v>324</v>
      </c>
      <c r="B33" s="174">
        <v>42718</v>
      </c>
      <c r="C33" s="96" t="s">
        <v>338</v>
      </c>
      <c r="D33" s="103" t="s">
        <v>102</v>
      </c>
      <c r="E33" s="126"/>
      <c r="F33" s="230">
        <v>42745</v>
      </c>
      <c r="G33" s="225"/>
      <c r="H33" s="126"/>
    </row>
    <row r="34" spans="1:8" ht="209.25" customHeight="1">
      <c r="A34" s="227" t="s">
        <v>318</v>
      </c>
      <c r="B34" s="174">
        <v>42697</v>
      </c>
      <c r="C34" s="96" t="s">
        <v>336</v>
      </c>
      <c r="D34" s="103" t="s">
        <v>102</v>
      </c>
      <c r="E34" s="126"/>
      <c r="F34" s="230">
        <v>42745</v>
      </c>
      <c r="G34" s="225"/>
      <c r="H34" s="126" t="s">
        <v>337</v>
      </c>
    </row>
    <row r="35" spans="1:8" ht="51">
      <c r="A35" s="227" t="s">
        <v>319</v>
      </c>
      <c r="B35" s="174">
        <v>42697</v>
      </c>
      <c r="C35" s="96" t="s">
        <v>335</v>
      </c>
      <c r="D35" s="103" t="s">
        <v>102</v>
      </c>
      <c r="E35" s="126"/>
      <c r="F35" s="230">
        <v>42745</v>
      </c>
      <c r="G35" s="225"/>
      <c r="H35" s="126"/>
    </row>
    <row r="36" spans="1:8" ht="38.25">
      <c r="A36" s="227" t="s">
        <v>320</v>
      </c>
      <c r="B36" s="174">
        <v>42697</v>
      </c>
      <c r="C36" s="96" t="s">
        <v>334</v>
      </c>
      <c r="D36" s="103" t="s">
        <v>102</v>
      </c>
      <c r="F36" s="122">
        <v>42664</v>
      </c>
      <c r="G36" s="225"/>
      <c r="H36" s="126" t="s">
        <v>276</v>
      </c>
    </row>
    <row r="37" spans="1:8" ht="115.5" customHeight="1">
      <c r="A37" s="227" t="s">
        <v>321</v>
      </c>
      <c r="B37" s="174">
        <v>42669</v>
      </c>
      <c r="C37" s="96" t="s">
        <v>332</v>
      </c>
      <c r="D37" s="103" t="s">
        <v>101</v>
      </c>
      <c r="E37" s="126"/>
      <c r="F37" s="230">
        <v>42647</v>
      </c>
      <c r="G37" s="225"/>
      <c r="H37" s="126" t="s">
        <v>333</v>
      </c>
    </row>
    <row r="38" spans="1:8" ht="257.25" customHeight="1">
      <c r="A38" s="227" t="s">
        <v>322</v>
      </c>
      <c r="B38" s="174">
        <v>42669</v>
      </c>
      <c r="C38" s="96" t="s">
        <v>330</v>
      </c>
      <c r="D38" s="103" t="s">
        <v>101</v>
      </c>
      <c r="E38" s="126"/>
      <c r="F38" s="230">
        <v>42745</v>
      </c>
      <c r="G38" s="225"/>
      <c r="H38" s="126" t="s">
        <v>331</v>
      </c>
    </row>
    <row r="39" spans="1:8" ht="83.25" customHeight="1">
      <c r="A39" s="227" t="s">
        <v>323</v>
      </c>
      <c r="B39" s="174">
        <v>42669</v>
      </c>
      <c r="C39" s="96" t="s">
        <v>326</v>
      </c>
      <c r="D39" s="103"/>
      <c r="E39" s="126" t="s">
        <v>102</v>
      </c>
      <c r="F39" s="224" t="s">
        <v>327</v>
      </c>
      <c r="G39" s="225"/>
      <c r="H39" s="126"/>
    </row>
    <row r="40" spans="1:8" ht="51">
      <c r="A40" s="229" t="s">
        <v>313</v>
      </c>
      <c r="B40" s="174">
        <v>42669</v>
      </c>
      <c r="C40" s="96" t="s">
        <v>328</v>
      </c>
      <c r="D40" s="103" t="s">
        <v>102</v>
      </c>
      <c r="E40" s="126"/>
      <c r="F40" s="230">
        <v>42745</v>
      </c>
      <c r="G40" s="225"/>
      <c r="H40" s="126" t="s">
        <v>329</v>
      </c>
    </row>
    <row r="41" spans="1:8" s="223" customFormat="1" ht="63.75">
      <c r="A41" s="148" t="s">
        <v>275</v>
      </c>
      <c r="B41" s="174">
        <v>42641</v>
      </c>
      <c r="C41" s="103" t="s">
        <v>295</v>
      </c>
      <c r="D41" s="103" t="s">
        <v>102</v>
      </c>
      <c r="E41" s="103"/>
      <c r="F41" s="174">
        <v>42731</v>
      </c>
      <c r="G41" s="170">
        <f aca="true" t="shared" si="0" ref="G41:G55">+F41-B41</f>
        <v>90</v>
      </c>
      <c r="H41" s="103" t="s">
        <v>276</v>
      </c>
    </row>
    <row r="42" spans="1:8" s="223" customFormat="1" ht="255">
      <c r="A42" s="171" t="s">
        <v>277</v>
      </c>
      <c r="B42" s="177">
        <v>42641</v>
      </c>
      <c r="C42" s="200" t="s">
        <v>296</v>
      </c>
      <c r="D42" s="200" t="s">
        <v>102</v>
      </c>
      <c r="E42" s="200"/>
      <c r="F42" s="177">
        <v>42654</v>
      </c>
      <c r="G42" s="172">
        <f t="shared" si="0"/>
        <v>13</v>
      </c>
      <c r="H42" s="200" t="s">
        <v>297</v>
      </c>
    </row>
    <row r="43" spans="1:8" s="223" customFormat="1" ht="51">
      <c r="A43" s="148" t="s">
        <v>278</v>
      </c>
      <c r="B43" s="174">
        <v>42641</v>
      </c>
      <c r="C43" s="103" t="s">
        <v>298</v>
      </c>
      <c r="D43" s="103" t="s">
        <v>102</v>
      </c>
      <c r="E43" s="103"/>
      <c r="F43" s="174">
        <v>42732</v>
      </c>
      <c r="G43" s="170">
        <f t="shared" si="0"/>
        <v>91</v>
      </c>
      <c r="H43" s="103" t="s">
        <v>279</v>
      </c>
    </row>
    <row r="44" spans="1:8" s="223" customFormat="1" ht="67.5" customHeight="1">
      <c r="A44" s="231" t="s">
        <v>348</v>
      </c>
      <c r="B44" s="174">
        <v>42641</v>
      </c>
      <c r="C44" s="103" t="s">
        <v>349</v>
      </c>
      <c r="D44" s="103" t="s">
        <v>101</v>
      </c>
      <c r="E44" s="103"/>
      <c r="F44" s="174">
        <v>42654</v>
      </c>
      <c r="G44" s="170"/>
      <c r="H44" s="103" t="s">
        <v>350</v>
      </c>
    </row>
    <row r="45" spans="1:8" s="223" customFormat="1" ht="78.75" customHeight="1">
      <c r="A45" s="171" t="s">
        <v>280</v>
      </c>
      <c r="B45" s="177">
        <v>42641</v>
      </c>
      <c r="C45" s="200" t="s">
        <v>299</v>
      </c>
      <c r="D45" s="200" t="s">
        <v>102</v>
      </c>
      <c r="E45" s="200"/>
      <c r="F45" s="177">
        <v>42731</v>
      </c>
      <c r="G45" s="172">
        <f t="shared" si="0"/>
        <v>90</v>
      </c>
      <c r="H45" s="200" t="s">
        <v>281</v>
      </c>
    </row>
    <row r="46" spans="1:8" s="223" customFormat="1" ht="76.5">
      <c r="A46" s="148" t="s">
        <v>282</v>
      </c>
      <c r="B46" s="174">
        <v>42641</v>
      </c>
      <c r="C46" s="103" t="s">
        <v>300</v>
      </c>
      <c r="D46" s="103" t="s">
        <v>102</v>
      </c>
      <c r="E46" s="103"/>
      <c r="F46" s="174">
        <v>42732</v>
      </c>
      <c r="G46" s="170">
        <f t="shared" si="0"/>
        <v>91</v>
      </c>
      <c r="H46" s="103"/>
    </row>
    <row r="47" spans="1:8" s="223" customFormat="1" ht="89.25">
      <c r="A47" s="171" t="s">
        <v>283</v>
      </c>
      <c r="B47" s="177">
        <v>42641</v>
      </c>
      <c r="C47" s="200" t="s">
        <v>301</v>
      </c>
      <c r="D47" s="200" t="s">
        <v>102</v>
      </c>
      <c r="E47" s="200"/>
      <c r="F47" s="177">
        <v>42731</v>
      </c>
      <c r="G47" s="172">
        <f t="shared" si="0"/>
        <v>90</v>
      </c>
      <c r="H47" s="200" t="s">
        <v>302</v>
      </c>
    </row>
    <row r="48" spans="1:8" ht="409.5" customHeight="1">
      <c r="A48" s="148" t="s">
        <v>236</v>
      </c>
      <c r="B48" s="174">
        <v>42606</v>
      </c>
      <c r="C48" s="103" t="s">
        <v>303</v>
      </c>
      <c r="D48" s="103" t="s">
        <v>102</v>
      </c>
      <c r="E48" s="103"/>
      <c r="F48" s="174">
        <v>42698</v>
      </c>
      <c r="G48" s="170">
        <f t="shared" si="0"/>
        <v>92</v>
      </c>
      <c r="H48" s="103" t="s">
        <v>304</v>
      </c>
    </row>
    <row r="49" spans="1:8" ht="102">
      <c r="A49" s="171" t="s">
        <v>284</v>
      </c>
      <c r="B49" s="177">
        <v>42606</v>
      </c>
      <c r="C49" s="200" t="s">
        <v>305</v>
      </c>
      <c r="D49" s="200"/>
      <c r="E49" s="200"/>
      <c r="F49" s="177">
        <v>42696</v>
      </c>
      <c r="G49" s="172">
        <f t="shared" si="0"/>
        <v>90</v>
      </c>
      <c r="H49" s="200" t="s">
        <v>285</v>
      </c>
    </row>
    <row r="50" spans="1:8" ht="267.75">
      <c r="A50" s="148" t="s">
        <v>286</v>
      </c>
      <c r="B50" s="174">
        <v>42606</v>
      </c>
      <c r="C50" s="103" t="s">
        <v>306</v>
      </c>
      <c r="D50" s="103" t="s">
        <v>102</v>
      </c>
      <c r="E50" s="103"/>
      <c r="F50" s="174">
        <v>42606</v>
      </c>
      <c r="G50" s="170">
        <f t="shared" si="0"/>
        <v>0</v>
      </c>
      <c r="H50" s="103" t="s">
        <v>287</v>
      </c>
    </row>
    <row r="51" spans="1:8" ht="63.75">
      <c r="A51" s="171" t="s">
        <v>288</v>
      </c>
      <c r="B51" s="177">
        <v>42606</v>
      </c>
      <c r="C51" s="200" t="s">
        <v>307</v>
      </c>
      <c r="D51" s="200" t="s">
        <v>102</v>
      </c>
      <c r="E51" s="200"/>
      <c r="F51" s="177">
        <v>42698</v>
      </c>
      <c r="G51" s="172">
        <f t="shared" si="0"/>
        <v>92</v>
      </c>
      <c r="H51" s="200"/>
    </row>
    <row r="52" spans="1:8" ht="48" customHeight="1">
      <c r="A52" s="148" t="s">
        <v>289</v>
      </c>
      <c r="B52" s="174">
        <v>42606</v>
      </c>
      <c r="C52" s="103" t="s">
        <v>308</v>
      </c>
      <c r="D52" s="103" t="s">
        <v>102</v>
      </c>
      <c r="E52" s="103"/>
      <c r="F52" s="174">
        <v>42654</v>
      </c>
      <c r="G52" s="170">
        <f t="shared" si="0"/>
        <v>48</v>
      </c>
      <c r="H52" s="103" t="s">
        <v>290</v>
      </c>
    </row>
    <row r="53" spans="1:8" ht="140.25">
      <c r="A53" s="171" t="s">
        <v>291</v>
      </c>
      <c r="B53" s="177">
        <v>42606</v>
      </c>
      <c r="C53" s="205" t="s">
        <v>309</v>
      </c>
      <c r="D53" s="200" t="s">
        <v>102</v>
      </c>
      <c r="E53" s="200"/>
      <c r="F53" s="177">
        <v>42696</v>
      </c>
      <c r="G53" s="172">
        <f t="shared" si="0"/>
        <v>90</v>
      </c>
      <c r="H53" s="200" t="s">
        <v>292</v>
      </c>
    </row>
    <row r="54" spans="1:8" ht="242.25">
      <c r="A54" s="148" t="s">
        <v>293</v>
      </c>
      <c r="B54" s="174">
        <v>42578</v>
      </c>
      <c r="C54" s="96" t="s">
        <v>310</v>
      </c>
      <c r="D54" s="103" t="s">
        <v>102</v>
      </c>
      <c r="E54" s="103"/>
      <c r="F54" s="174">
        <v>42670</v>
      </c>
      <c r="G54" s="170">
        <f t="shared" si="0"/>
        <v>92</v>
      </c>
      <c r="H54" s="103" t="s">
        <v>294</v>
      </c>
    </row>
    <row r="55" spans="1:8" ht="255">
      <c r="A55" s="171" t="s">
        <v>245</v>
      </c>
      <c r="B55" s="203">
        <v>42578</v>
      </c>
      <c r="C55" s="178" t="s">
        <v>246</v>
      </c>
      <c r="D55" s="210" t="s">
        <v>102</v>
      </c>
      <c r="E55" s="210"/>
      <c r="F55" s="203">
        <v>42577</v>
      </c>
      <c r="G55" s="172">
        <f t="shared" si="0"/>
        <v>-1</v>
      </c>
      <c r="H55" s="212" t="s">
        <v>311</v>
      </c>
    </row>
    <row r="56" spans="1:8" ht="63.75">
      <c r="A56" s="217" t="s">
        <v>267</v>
      </c>
      <c r="B56" s="174">
        <v>42578</v>
      </c>
      <c r="C56" s="103" t="s">
        <v>268</v>
      </c>
      <c r="D56" s="103"/>
      <c r="E56" s="103"/>
      <c r="F56" s="174"/>
      <c r="G56" s="170"/>
      <c r="H56" s="103" t="s">
        <v>274</v>
      </c>
    </row>
    <row r="57" spans="1:8" ht="64.5" customHeight="1">
      <c r="A57" s="218" t="s">
        <v>269</v>
      </c>
      <c r="B57" s="177">
        <v>42578</v>
      </c>
      <c r="C57" s="200" t="s">
        <v>270</v>
      </c>
      <c r="D57" s="200"/>
      <c r="E57" s="200"/>
      <c r="F57" s="177"/>
      <c r="G57" s="172"/>
      <c r="H57" s="200" t="s">
        <v>274</v>
      </c>
    </row>
    <row r="58" spans="1:8" ht="38.25">
      <c r="A58" s="219" t="s">
        <v>271</v>
      </c>
      <c r="B58" s="220">
        <v>42578</v>
      </c>
      <c r="C58" s="221" t="s">
        <v>272</v>
      </c>
      <c r="D58" s="221" t="s">
        <v>101</v>
      </c>
      <c r="E58" s="221"/>
      <c r="F58" s="220">
        <v>42668</v>
      </c>
      <c r="G58" s="222">
        <f>+F58-B58</f>
        <v>90</v>
      </c>
      <c r="H58" s="221" t="s">
        <v>273</v>
      </c>
    </row>
    <row r="59" spans="1:8" ht="140.25">
      <c r="A59" s="148" t="s">
        <v>248</v>
      </c>
      <c r="B59" s="174">
        <v>42543</v>
      </c>
      <c r="C59" s="103" t="s">
        <v>249</v>
      </c>
      <c r="D59" s="103" t="s">
        <v>101</v>
      </c>
      <c r="E59" s="103"/>
      <c r="F59" s="174">
        <v>42633</v>
      </c>
      <c r="G59" s="170">
        <f aca="true" t="shared" si="1" ref="G59:G64">+F59-B59</f>
        <v>90</v>
      </c>
      <c r="H59" s="103" t="s">
        <v>250</v>
      </c>
    </row>
    <row r="60" spans="1:8" ht="153">
      <c r="A60" s="171" t="s">
        <v>251</v>
      </c>
      <c r="B60" s="177">
        <v>42543</v>
      </c>
      <c r="C60" s="200" t="s">
        <v>252</v>
      </c>
      <c r="D60" s="200" t="s">
        <v>101</v>
      </c>
      <c r="E60" s="200"/>
      <c r="F60" s="177">
        <v>42563</v>
      </c>
      <c r="G60" s="172">
        <f t="shared" si="1"/>
        <v>20</v>
      </c>
      <c r="H60" s="200" t="s">
        <v>253</v>
      </c>
    </row>
    <row r="61" spans="1:8" ht="165.75">
      <c r="A61" s="148" t="s">
        <v>254</v>
      </c>
      <c r="B61" s="174">
        <v>42543</v>
      </c>
      <c r="C61" s="96" t="s">
        <v>255</v>
      </c>
      <c r="D61" s="103" t="s">
        <v>101</v>
      </c>
      <c r="E61" s="103"/>
      <c r="F61" s="174">
        <v>42563</v>
      </c>
      <c r="G61" s="170">
        <f t="shared" si="1"/>
        <v>20</v>
      </c>
      <c r="H61" s="103" t="s">
        <v>256</v>
      </c>
    </row>
    <row r="62" spans="1:8" ht="51">
      <c r="A62" s="204" t="s">
        <v>257</v>
      </c>
      <c r="B62" s="177">
        <v>42543</v>
      </c>
      <c r="C62" s="200" t="s">
        <v>258</v>
      </c>
      <c r="D62" s="200" t="s">
        <v>101</v>
      </c>
      <c r="E62" s="200"/>
      <c r="F62" s="177">
        <v>42633</v>
      </c>
      <c r="G62" s="172">
        <f t="shared" si="1"/>
        <v>90</v>
      </c>
      <c r="H62" s="200" t="s">
        <v>259</v>
      </c>
    </row>
    <row r="63" spans="1:8" ht="51">
      <c r="A63" s="148" t="s">
        <v>260</v>
      </c>
      <c r="B63" s="174">
        <v>42543</v>
      </c>
      <c r="C63" s="103" t="s">
        <v>261</v>
      </c>
      <c r="D63" s="103" t="s">
        <v>101</v>
      </c>
      <c r="E63" s="103"/>
      <c r="F63" s="174">
        <v>42633</v>
      </c>
      <c r="G63" s="170">
        <f t="shared" si="1"/>
        <v>90</v>
      </c>
      <c r="H63" s="103" t="s">
        <v>262</v>
      </c>
    </row>
    <row r="64" spans="1:8" ht="244.5" customHeight="1">
      <c r="A64" s="171" t="s">
        <v>263</v>
      </c>
      <c r="B64" s="177">
        <v>42543</v>
      </c>
      <c r="C64" s="200" t="s">
        <v>264</v>
      </c>
      <c r="D64" s="200" t="s">
        <v>101</v>
      </c>
      <c r="E64" s="200"/>
      <c r="F64" s="177">
        <v>42633</v>
      </c>
      <c r="G64" s="172">
        <f t="shared" si="1"/>
        <v>90</v>
      </c>
      <c r="H64" s="200" t="s">
        <v>265</v>
      </c>
    </row>
    <row r="65" spans="1:8" ht="84" customHeight="1">
      <c r="A65" s="148" t="s">
        <v>233</v>
      </c>
      <c r="B65" s="174">
        <v>42515</v>
      </c>
      <c r="C65" s="103" t="s">
        <v>234</v>
      </c>
      <c r="D65" s="103" t="s">
        <v>101</v>
      </c>
      <c r="E65" s="103"/>
      <c r="F65" s="174">
        <v>42563</v>
      </c>
      <c r="G65" s="170">
        <f>+F65-B65</f>
        <v>48</v>
      </c>
      <c r="H65" s="103" t="s">
        <v>235</v>
      </c>
    </row>
    <row r="66" spans="1:8" ht="293.25">
      <c r="A66" s="171" t="s">
        <v>236</v>
      </c>
      <c r="B66" s="177">
        <v>42515</v>
      </c>
      <c r="C66" s="200" t="s">
        <v>237</v>
      </c>
      <c r="D66" s="200" t="s">
        <v>101</v>
      </c>
      <c r="E66" s="200"/>
      <c r="F66" s="177">
        <v>42607</v>
      </c>
      <c r="G66" s="172">
        <f>+F66-B66</f>
        <v>92</v>
      </c>
      <c r="H66" s="200" t="s">
        <v>238</v>
      </c>
    </row>
    <row r="67" spans="1:8" ht="288.75" customHeight="1">
      <c r="A67" s="148" t="s">
        <v>239</v>
      </c>
      <c r="B67" s="174">
        <v>42487</v>
      </c>
      <c r="C67" s="103" t="s">
        <v>240</v>
      </c>
      <c r="D67" s="103" t="s">
        <v>101</v>
      </c>
      <c r="E67" s="103"/>
      <c r="F67" s="174" t="s">
        <v>266</v>
      </c>
      <c r="G67" s="170">
        <v>30</v>
      </c>
      <c r="H67" s="103" t="s">
        <v>241</v>
      </c>
    </row>
    <row r="68" spans="1:8" ht="153">
      <c r="A68" s="148" t="s">
        <v>242</v>
      </c>
      <c r="B68" s="174">
        <v>42486</v>
      </c>
      <c r="C68" s="103" t="s">
        <v>243</v>
      </c>
      <c r="D68" s="103" t="s">
        <v>101</v>
      </c>
      <c r="E68" s="103"/>
      <c r="F68" s="174">
        <v>42577</v>
      </c>
      <c r="G68" s="170">
        <f>+F68-B68</f>
        <v>91</v>
      </c>
      <c r="H68" s="103" t="s">
        <v>244</v>
      </c>
    </row>
    <row r="69" spans="1:8" ht="102">
      <c r="A69" s="171" t="s">
        <v>245</v>
      </c>
      <c r="B69" s="203">
        <v>42486</v>
      </c>
      <c r="C69" s="178" t="s">
        <v>246</v>
      </c>
      <c r="D69" s="210" t="s">
        <v>101</v>
      </c>
      <c r="E69" s="210"/>
      <c r="F69" s="203">
        <v>42577</v>
      </c>
      <c r="G69" s="211">
        <f>+F69-B69</f>
        <v>91</v>
      </c>
      <c r="H69" s="212" t="s">
        <v>247</v>
      </c>
    </row>
    <row r="70" spans="1:8" ht="12.75">
      <c r="A70" s="213"/>
      <c r="B70" s="214"/>
      <c r="C70" s="214"/>
      <c r="D70" s="215">
        <f>COUNTIF(D65:D69,"x")</f>
        <v>5</v>
      </c>
      <c r="E70" s="215">
        <f>COUNTIF(E65:E69,"x")</f>
        <v>0</v>
      </c>
      <c r="F70" s="214"/>
      <c r="G70" s="214"/>
      <c r="H70" s="216"/>
    </row>
  </sheetData>
  <sheetProtection/>
  <mergeCells count="1">
    <mergeCell ref="D11:H11"/>
  </mergeCells>
  <hyperlinks>
    <hyperlink ref="A69" r:id="rId1" display="Abiraterone for treating metastatic hormone-relapsed prostate cancer before chemotherapy is indicated [TA387]"/>
    <hyperlink ref="A56" r:id="rId2" display="Lumacaftor–ivacaftor for treating cystic fibrosis homozygous for the F508del mutation [TA398]"/>
    <hyperlink ref="A57" r:id="rId3" display="Azacitidine for treating acute myeloid leukaemia with more than 30% bone marrow blasts [TA399]"/>
    <hyperlink ref="A58" r:id="rId4" display="Nivolumab in combination with ipilimumab for treating advanced melanoma [TA400]"/>
    <hyperlink ref="A59" r:id="rId5" display="Adalimumab for treating moderate to severe hidradenitis suppurativa [TA392]"/>
    <hyperlink ref="A60" r:id="rId6" display="Alirocumab for treating primary hypercholesterolaemia and mixed dyslipidaemia [TA393]"/>
    <hyperlink ref="A61" r:id="rId7" display="Evolocumab for treating primary hypercholesterolaemia and mixed dyslipidaemia [TA394]"/>
    <hyperlink ref="A62" r:id="rId8" display="Ceritinib for previously treated anaplastic lymphoma kinase positive non-small-cell lung cancer [TA395]"/>
    <hyperlink ref="A63" r:id="rId9" display="Trametinib in combination with dabrafenib for treating unresectable or metastatic melanoma [TA396]"/>
    <hyperlink ref="A64" r:id="rId10" display="Belimumab for treating active autoantibody-positive systemic lupus erythematosus [TA397]"/>
    <hyperlink ref="A65" r:id="rId11" display="https://www.nice.org.uk/guidance/ta390"/>
    <hyperlink ref="A66" r:id="rId12" display="https://www.nice.org.uk/guidance/ta391"/>
    <hyperlink ref="A67" r:id="rId13" display="https://www.nice.org.uk/guidance/ta388"/>
    <hyperlink ref="A68" r:id="rId14" display="https://www.nice.org.uk/guidance/ta389"/>
    <hyperlink ref="A55" r:id="rId15" display="Abiraterone for treating metastatic hormone-relapsed prostate cancer before chemotherapy is indicated [TA387]"/>
    <hyperlink ref="A41" r:id="rId16" display="https://www.nice.org.uk/guidance/ta406"/>
    <hyperlink ref="A42" r:id="rId17" display="Secukinumab for active ankylosing spondylitis after treatment with non-steroidal anti-inflammatory drugs or TNF-alpha inhibitors [TA407]"/>
    <hyperlink ref="A43" r:id="rId18" display="Pegaspargase for treating acute lymphoblastic leukaemia [TA408]"/>
    <hyperlink ref="A46" r:id="rId19" display="Necitumumab for untreated advanced or metastatic squamous non-small-cell lung cancer [TA411]"/>
    <hyperlink ref="A47" r:id="rId20" display="Radium-223 dichloride for treating hormone-relapsed prostate cancer with bone metastases [TA412]"/>
    <hyperlink ref="A48" r:id="rId21" display="https://www.nice.org.uk/guidance/ta391"/>
    <hyperlink ref="A49" r:id="rId22" display="Bosutinib for previously treated chronic myeloid leukaemia [TA401]"/>
    <hyperlink ref="A50" r:id="rId23" display="Pemetrexed maintenance treatment for non-squamous non-small-cell lung cancer after pemetrexed and cisplatin [TA402]"/>
    <hyperlink ref="A51" r:id="rId24" display="Ramucirumab for previously treated locally advanced or metastatic non-small-cell lung cancer [TA403]"/>
    <hyperlink ref="A52" r:id="rId25" display="Degarelix for treating advanced hormone-dependent prostate cancer [TA404]"/>
    <hyperlink ref="A53" r:id="rId26" display="Trifluridine–tipiracil for previously treated metastatic colorectal cancer [TA405]"/>
    <hyperlink ref="A54" r:id="rId27" display="Abiraterone for castration-resistant metastatic prostate cancer previously treated with a docetaxel-containing regimen [TA259]"/>
    <hyperlink ref="A35" r:id="rId28" display="TA418 Dapagliflozin in triple therapy for treating type 2 diabetes"/>
    <hyperlink ref="A36" r:id="rId29" display="TA417 Nivolumab for previously treated advanced renal cell carcinoma"/>
    <hyperlink ref="A37" r:id="rId30" display="TA416 Osimertinib for treating locally advanced or metastatic EGFR T790M mutation-positive non-small-cell lung cancer  "/>
    <hyperlink ref="A38" r:id="rId31" display="TA415 Certolizumab pegol for treating rheumatoid arthritis after inadequate response to a TNF-alpha inhibitor"/>
    <hyperlink ref="A39" r:id="rId32" display="TA414 Cobimetinib in combination with vemurafenib for treating unresectable or metastatic BRAF V600 mutation-positive melanoma     "/>
    <hyperlink ref="A40" r:id="rId33" display="TA413 Elbasvir–grazoprevir for treating chronic hepatitis C"/>
    <hyperlink ref="A45" r:id="rId34" display="Talimogene laherparepvec for treating unresectable metastatic melanoma [TA410]"/>
    <hyperlink ref="A44" r:id="rId35" display="Aflibercept for treating visual impairment caused by macular oedema after branch retinal vein occlusion TA409"/>
    <hyperlink ref="A25" r:id="rId36" display="TA428 Pembrolizumab for treating PD-L1-positive non-small-cell lung cancer after chemotherapy"/>
    <hyperlink ref="A34" r:id="rId37" display="TA419 Apremilast for treating moderate to severe plaque psoriasis        "/>
    <hyperlink ref="A27" r:id="rId38" display="TA426 Dasatinib, nilotinib and imatinib for untreated chronic myeloid leukaemia "/>
    <hyperlink ref="A28" r:id="rId39" display=" TA425 Dasatinib, nilotinib and high-dose imatinib for treating imatinib-resistant or intolerant chronic myeloid leukaemia "/>
    <hyperlink ref="A29" r:id="rId40" display="TA424 Pertuzumab for the neoadjuvant treatment of HER2-positive breast cancer "/>
    <hyperlink ref="A30" r:id="rId41" display="TA423 Eribulin for treating locally advanced or metastatic breast cancer after 2 or more chemotherapy regimens"/>
    <hyperlink ref="A31" r:id="rId42" display="TA422 Crizotinib for previously treated anaplastic lymphoma kinase-positive advanced non-small-cell lung cancer "/>
    <hyperlink ref="A32" r:id="rId43" display="TA421 Everolimus with exemestane for treating advanced breast cancer after endocrine therapy "/>
    <hyperlink ref="A33" r:id="rId44" display="TA420 Ticagrelor for preventing atherothrombotic events after myocardial infarction https://www.nice.org.uk/guidance/ta420 "/>
    <hyperlink ref="A19" r:id="rId45" display="TA434 Elotuzumab for previously treated multiple myeloma (terminated appraisal)"/>
    <hyperlink ref="A18" r:id="rId46" display="TA435 Tenofovir alafenamide for treating chronic hepatitis B (terminated appraisal)"/>
    <hyperlink ref="A17" r:id="rId47" display="TA436 Bevacizumab for treating EGFR mutation-positive non-small-cell lung cancer (terminated appraisal)"/>
    <hyperlink ref="A16" r:id="rId48" display="TA437 Ibrutinib with bendamustine and rituximab for treating relapsed or refractory chronic lymphocytic leukaemia after systemic therapy (terminated appraisal) "/>
    <hyperlink ref="A15" r:id="rId49" display="TA438 Alectinib for previously treated anaplastic lymphoma kinase-positive advanced non-small-cell lung cancer (terminated appraisal)"/>
    <hyperlink ref="A14" r:id="rId50" display="TA439 Cetuximab and panitumumab for previously untreated metastatic colorectal cancer"/>
    <hyperlink ref="A21" r:id="rId51" display="TA432 Everolimus for advanced renal cell carcinoma after previous treatment"/>
    <hyperlink ref="A20" r:id="rId52" display="TA433 Apremilast for treating active psoriatic arthritis"/>
    <hyperlink ref="A26" r:id="rId53" display="TA427 Pomalidomide for multiple myeloma previously treated with lenalidomide and bortezomib"/>
    <hyperlink ref="A24" r:id="rId54" display="TA429 Ibrutinib for previously treated chronic lymphocytic leukaemia and untreated chronic lymphocytic leukaemia with 17p deletion or TP53 mutation"/>
    <hyperlink ref="A23" r:id="rId55" display="TA430 Sofosbuvir–velpatasvir for treating chronic hepatitis C"/>
    <hyperlink ref="A22" r:id="rId56" display="TA431 Mepolizumab for treating severe refractory eosinophilic asthma"/>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40" r:id="rId58"/>
  <drawing r:id="rId57"/>
</worksheet>
</file>

<file path=xl/worksheets/sheet3.xml><?xml version="1.0" encoding="utf-8"?>
<worksheet xmlns="http://schemas.openxmlformats.org/spreadsheetml/2006/main" xmlns:r="http://schemas.openxmlformats.org/officeDocument/2006/relationships">
  <sheetPr>
    <pageSetUpPr fitToPage="1"/>
  </sheetPr>
  <dimension ref="A1:I44"/>
  <sheetViews>
    <sheetView zoomScale="80" zoomScaleNormal="80" zoomScalePageLayoutView="0" workbookViewId="0" topLeftCell="A4">
      <selection activeCell="G14" sqref="G14"/>
    </sheetView>
  </sheetViews>
  <sheetFormatPr defaultColWidth="0" defaultRowHeight="12.75"/>
  <cols>
    <col min="1" max="1" width="36.28125" style="0" customWidth="1"/>
    <col min="2" max="2" width="13.140625" style="0" customWidth="1"/>
    <col min="3" max="3" width="42.7109375" style="0" customWidth="1"/>
    <col min="4" max="5" width="10.7109375" style="0" customWidth="1"/>
    <col min="6" max="6" width="12.00390625" style="0" customWidth="1"/>
    <col min="7" max="7" width="11.8515625" style="0" customWidth="1"/>
    <col min="8" max="8" width="40.7109375" style="0" customWidth="1"/>
    <col min="9" max="9" width="3.421875" style="0" customWidth="1"/>
    <col min="10" max="16384" width="0" style="0" hidden="1" customWidth="1"/>
  </cols>
  <sheetData>
    <row r="1" spans="1:8" s="8" customFormat="1" ht="18.75">
      <c r="A1" s="9"/>
      <c r="B1" s="9"/>
      <c r="C1" s="10" t="s">
        <v>66</v>
      </c>
      <c r="D1" s="9"/>
      <c r="E1" s="9"/>
      <c r="F1" s="9"/>
      <c r="G1" s="9"/>
      <c r="H1" s="9"/>
    </row>
    <row r="2" ht="12.75">
      <c r="I2" s="41"/>
    </row>
    <row r="3" s="4" customFormat="1" ht="12.75">
      <c r="H3" s="78" t="s">
        <v>163</v>
      </c>
    </row>
    <row r="4" spans="2:8" ht="12.75">
      <c r="B4" s="4"/>
      <c r="H4" s="79" t="s">
        <v>99</v>
      </c>
    </row>
    <row r="5" ht="11.25" customHeight="1">
      <c r="H5" s="79" t="s">
        <v>100</v>
      </c>
    </row>
    <row r="6" ht="11.25" customHeight="1"/>
    <row r="7" spans="1:8" ht="15">
      <c r="A7" s="6" t="s">
        <v>229</v>
      </c>
      <c r="H7" s="5"/>
    </row>
    <row r="8" spans="1:8" ht="15">
      <c r="A8" s="6" t="s">
        <v>83</v>
      </c>
      <c r="H8" s="5"/>
    </row>
    <row r="9" spans="1:3" ht="12.75">
      <c r="A9" s="3"/>
      <c r="B9" s="3"/>
      <c r="C9" s="3"/>
    </row>
    <row r="10" spans="1:8" ht="29.25" customHeight="1">
      <c r="A10" s="28" t="s">
        <v>80</v>
      </c>
      <c r="B10" s="2" t="s">
        <v>71</v>
      </c>
      <c r="C10" s="2" t="s">
        <v>75</v>
      </c>
      <c r="D10" s="236" t="s">
        <v>82</v>
      </c>
      <c r="E10" s="237"/>
      <c r="F10" s="237"/>
      <c r="G10" s="237"/>
      <c r="H10" s="238"/>
    </row>
    <row r="11" spans="1:8" ht="41.25" customHeight="1" thickBot="1">
      <c r="A11" s="26"/>
      <c r="B11" s="26"/>
      <c r="C11" s="26"/>
      <c r="D11" s="27" t="s">
        <v>78</v>
      </c>
      <c r="E11" s="27" t="s">
        <v>79</v>
      </c>
      <c r="F11" s="27" t="s">
        <v>81</v>
      </c>
      <c r="G11" s="27" t="s">
        <v>76</v>
      </c>
      <c r="H11" s="27" t="s">
        <v>77</v>
      </c>
    </row>
    <row r="12" spans="1:9" s="136" customFormat="1" ht="92.25" customHeight="1">
      <c r="A12" s="188" t="s">
        <v>139</v>
      </c>
      <c r="B12" s="189"/>
      <c r="C12" s="190"/>
      <c r="D12" s="191"/>
      <c r="E12" s="191"/>
      <c r="F12" s="192"/>
      <c r="G12" s="193"/>
      <c r="H12" s="194"/>
      <c r="I12" s="195"/>
    </row>
    <row r="13" spans="1:9" s="136" customFormat="1" ht="92.25" customHeight="1">
      <c r="A13" s="204" t="s">
        <v>226</v>
      </c>
      <c r="B13" s="177">
        <v>42452</v>
      </c>
      <c r="C13" s="205" t="s">
        <v>228</v>
      </c>
      <c r="D13" s="200"/>
      <c r="E13" s="200"/>
      <c r="F13" s="177">
        <v>42528</v>
      </c>
      <c r="G13" s="172">
        <f>+F13-B13</f>
        <v>76</v>
      </c>
      <c r="H13" s="201" t="s">
        <v>227</v>
      </c>
      <c r="I13" s="195"/>
    </row>
    <row r="14" spans="1:9" s="136" customFormat="1" ht="92.25" customHeight="1">
      <c r="A14" s="148" t="s">
        <v>196</v>
      </c>
      <c r="B14" s="174">
        <v>42424</v>
      </c>
      <c r="C14" s="196" t="s">
        <v>197</v>
      </c>
      <c r="D14" s="103"/>
      <c r="E14" s="103"/>
      <c r="F14" s="174">
        <v>42472</v>
      </c>
      <c r="G14" s="170">
        <f aca="true" t="shared" si="0" ref="G14:G24">+F14-B14</f>
        <v>48</v>
      </c>
      <c r="H14" s="197" t="s">
        <v>198</v>
      </c>
      <c r="I14" s="195"/>
    </row>
    <row r="15" spans="1:9" s="136" customFormat="1" ht="49.5" customHeight="1">
      <c r="A15" s="198" t="s">
        <v>199</v>
      </c>
      <c r="B15" s="177">
        <v>42418</v>
      </c>
      <c r="C15" s="199" t="s">
        <v>200</v>
      </c>
      <c r="D15" s="200"/>
      <c r="E15" s="200"/>
      <c r="F15" s="177">
        <v>42447</v>
      </c>
      <c r="G15" s="172">
        <f t="shared" si="0"/>
        <v>29</v>
      </c>
      <c r="H15" s="201"/>
      <c r="I15" s="195"/>
    </row>
    <row r="16" spans="1:9" s="136" customFormat="1" ht="402.75" customHeight="1">
      <c r="A16" s="148" t="s">
        <v>201</v>
      </c>
      <c r="B16" s="174">
        <v>42401</v>
      </c>
      <c r="C16" s="145" t="s">
        <v>202</v>
      </c>
      <c r="D16" s="103"/>
      <c r="E16" s="103"/>
      <c r="F16" s="174">
        <v>42472</v>
      </c>
      <c r="G16" s="170">
        <f t="shared" si="0"/>
        <v>71</v>
      </c>
      <c r="H16" s="202" t="s">
        <v>203</v>
      </c>
      <c r="I16" s="195"/>
    </row>
    <row r="17" spans="1:9" s="136" customFormat="1" ht="256.5" customHeight="1">
      <c r="A17" s="171" t="s">
        <v>204</v>
      </c>
      <c r="B17" s="203">
        <v>42395</v>
      </c>
      <c r="C17" s="200" t="s">
        <v>205</v>
      </c>
      <c r="D17" s="200"/>
      <c r="E17" s="200"/>
      <c r="F17" s="203">
        <v>42472</v>
      </c>
      <c r="G17" s="172">
        <f t="shared" si="0"/>
        <v>77</v>
      </c>
      <c r="H17" s="201" t="s">
        <v>206</v>
      </c>
      <c r="I17" s="195"/>
    </row>
    <row r="18" spans="1:9" s="147" customFormat="1" ht="68.25" customHeight="1">
      <c r="A18" s="148" t="s">
        <v>207</v>
      </c>
      <c r="B18" s="169">
        <v>42396</v>
      </c>
      <c r="C18" s="103" t="s">
        <v>208</v>
      </c>
      <c r="D18" s="103"/>
      <c r="E18" s="103"/>
      <c r="F18" s="169">
        <v>42487</v>
      </c>
      <c r="G18" s="170">
        <f t="shared" si="0"/>
        <v>91</v>
      </c>
      <c r="H18" s="202" t="s">
        <v>169</v>
      </c>
      <c r="I18" s="168"/>
    </row>
    <row r="19" spans="1:9" s="136" customFormat="1" ht="74.25" customHeight="1">
      <c r="A19" s="171" t="s">
        <v>209</v>
      </c>
      <c r="B19" s="203">
        <v>42396</v>
      </c>
      <c r="C19" s="200" t="s">
        <v>210</v>
      </c>
      <c r="D19" s="200"/>
      <c r="E19" s="200"/>
      <c r="F19" s="203">
        <v>42486</v>
      </c>
      <c r="G19" s="172">
        <f t="shared" si="0"/>
        <v>90</v>
      </c>
      <c r="H19" s="201" t="s">
        <v>211</v>
      </c>
      <c r="I19" s="168"/>
    </row>
    <row r="20" spans="1:9" s="147" customFormat="1" ht="101.25" customHeight="1">
      <c r="A20" s="148" t="s">
        <v>212</v>
      </c>
      <c r="B20" s="169">
        <v>42396</v>
      </c>
      <c r="C20" s="103" t="s">
        <v>213</v>
      </c>
      <c r="D20" s="103"/>
      <c r="E20" s="103"/>
      <c r="F20" s="169">
        <v>42487</v>
      </c>
      <c r="G20" s="170">
        <f t="shared" si="0"/>
        <v>91</v>
      </c>
      <c r="H20" s="202" t="s">
        <v>214</v>
      </c>
      <c r="I20" s="168"/>
    </row>
    <row r="21" spans="1:9" s="136" customFormat="1" ht="95.25" customHeight="1">
      <c r="A21" s="171" t="s">
        <v>215</v>
      </c>
      <c r="B21" s="203">
        <v>42396</v>
      </c>
      <c r="C21" s="200" t="s">
        <v>216</v>
      </c>
      <c r="D21" s="200"/>
      <c r="E21" s="200"/>
      <c r="F21" s="203">
        <v>42486</v>
      </c>
      <c r="G21" s="172">
        <f t="shared" si="0"/>
        <v>90</v>
      </c>
      <c r="H21" s="201" t="s">
        <v>217</v>
      </c>
      <c r="I21" s="168"/>
    </row>
    <row r="22" spans="1:9" s="147" customFormat="1" ht="82.5" customHeight="1">
      <c r="A22" s="148" t="s">
        <v>218</v>
      </c>
      <c r="B22" s="169">
        <v>42396</v>
      </c>
      <c r="C22" s="103" t="s">
        <v>219</v>
      </c>
      <c r="D22" s="103"/>
      <c r="E22" s="103"/>
      <c r="F22" s="169">
        <v>42487</v>
      </c>
      <c r="G22" s="170">
        <f t="shared" si="0"/>
        <v>91</v>
      </c>
      <c r="H22" s="103" t="s">
        <v>220</v>
      </c>
      <c r="I22" s="195"/>
    </row>
    <row r="23" spans="1:9" s="136" customFormat="1" ht="59.25" customHeight="1">
      <c r="A23" s="171" t="s">
        <v>221</v>
      </c>
      <c r="B23" s="203">
        <v>42396</v>
      </c>
      <c r="C23" s="181" t="s">
        <v>222</v>
      </c>
      <c r="D23" s="200"/>
      <c r="E23" s="200"/>
      <c r="F23" s="203">
        <v>42487</v>
      </c>
      <c r="G23" s="172">
        <f t="shared" si="0"/>
        <v>91</v>
      </c>
      <c r="H23" s="200" t="s">
        <v>223</v>
      </c>
      <c r="I23" s="168"/>
    </row>
    <row r="24" spans="1:9" s="147" customFormat="1" ht="75" customHeight="1">
      <c r="A24" s="148" t="s">
        <v>224</v>
      </c>
      <c r="B24" s="169">
        <v>42396</v>
      </c>
      <c r="C24" s="103" t="s">
        <v>225</v>
      </c>
      <c r="D24" s="103"/>
      <c r="E24" s="103"/>
      <c r="F24" s="169">
        <v>42487</v>
      </c>
      <c r="G24" s="170">
        <f t="shared" si="0"/>
        <v>91</v>
      </c>
      <c r="H24" s="103"/>
      <c r="I24" s="168"/>
    </row>
    <row r="25" spans="1:9" s="136" customFormat="1" ht="69.75" customHeight="1">
      <c r="A25" s="173" t="s">
        <v>179</v>
      </c>
      <c r="B25" s="174">
        <v>42333</v>
      </c>
      <c r="C25" s="152" t="s">
        <v>180</v>
      </c>
      <c r="D25" s="176"/>
      <c r="E25" s="176"/>
      <c r="F25" s="174">
        <v>42381</v>
      </c>
      <c r="G25" s="170">
        <f aca="true" t="shared" si="1" ref="G25:G32">+F25-B25</f>
        <v>48</v>
      </c>
      <c r="H25" s="180"/>
      <c r="I25" s="135"/>
    </row>
    <row r="26" spans="1:9" s="136" customFormat="1" ht="91.5" customHeight="1">
      <c r="A26" s="171" t="s">
        <v>181</v>
      </c>
      <c r="B26" s="177">
        <v>42305</v>
      </c>
      <c r="C26" s="178" t="s">
        <v>182</v>
      </c>
      <c r="D26" s="179"/>
      <c r="E26" s="179"/>
      <c r="F26" s="177">
        <v>42397</v>
      </c>
      <c r="G26" s="172">
        <f t="shared" si="1"/>
        <v>92</v>
      </c>
      <c r="H26" s="178" t="s">
        <v>183</v>
      </c>
      <c r="I26" s="135"/>
    </row>
    <row r="27" spans="1:9" s="136" customFormat="1" ht="69.75" customHeight="1">
      <c r="A27" s="148" t="s">
        <v>184</v>
      </c>
      <c r="B27" s="174">
        <v>42305</v>
      </c>
      <c r="C27" s="152" t="s">
        <v>185</v>
      </c>
      <c r="D27" s="176"/>
      <c r="E27" s="176"/>
      <c r="F27" s="174">
        <v>42397</v>
      </c>
      <c r="G27" s="170">
        <f t="shared" si="1"/>
        <v>92</v>
      </c>
      <c r="H27" s="180"/>
      <c r="I27" s="135"/>
    </row>
    <row r="28" spans="1:9" s="136" customFormat="1" ht="63.75">
      <c r="A28" s="171" t="s">
        <v>186</v>
      </c>
      <c r="B28" s="177">
        <v>42305</v>
      </c>
      <c r="C28" s="178" t="s">
        <v>187</v>
      </c>
      <c r="D28" s="179"/>
      <c r="E28" s="179"/>
      <c r="F28" s="177">
        <v>42397</v>
      </c>
      <c r="G28" s="172">
        <f t="shared" si="1"/>
        <v>92</v>
      </c>
      <c r="H28" s="181" t="s">
        <v>169</v>
      </c>
      <c r="I28" s="135"/>
    </row>
    <row r="29" spans="1:9" s="136" customFormat="1" ht="60.75" customHeight="1">
      <c r="A29" s="148" t="s">
        <v>188</v>
      </c>
      <c r="B29" s="174">
        <v>42305</v>
      </c>
      <c r="C29" s="175" t="s">
        <v>189</v>
      </c>
      <c r="D29" s="176"/>
      <c r="E29" s="176"/>
      <c r="F29" s="174">
        <v>42397</v>
      </c>
      <c r="G29" s="170">
        <f t="shared" si="1"/>
        <v>92</v>
      </c>
      <c r="H29" s="143" t="s">
        <v>169</v>
      </c>
      <c r="I29" s="135"/>
    </row>
    <row r="30" spans="1:9" s="136" customFormat="1" ht="69.75" customHeight="1">
      <c r="A30" s="171" t="s">
        <v>190</v>
      </c>
      <c r="B30" s="177">
        <v>42305</v>
      </c>
      <c r="C30" s="182" t="s">
        <v>191</v>
      </c>
      <c r="D30" s="179"/>
      <c r="E30" s="179"/>
      <c r="F30" s="177">
        <v>42381</v>
      </c>
      <c r="G30" s="172">
        <f t="shared" si="1"/>
        <v>76</v>
      </c>
      <c r="H30" s="178" t="s">
        <v>192</v>
      </c>
      <c r="I30" s="135"/>
    </row>
    <row r="31" spans="1:9" s="136" customFormat="1" ht="178.5">
      <c r="A31" s="183" t="s">
        <v>193</v>
      </c>
      <c r="B31" s="184">
        <v>42284</v>
      </c>
      <c r="C31" s="185" t="s">
        <v>194</v>
      </c>
      <c r="D31" s="11"/>
      <c r="E31" s="11"/>
      <c r="F31" s="184">
        <v>42376</v>
      </c>
      <c r="G31" s="186">
        <f t="shared" si="1"/>
        <v>92</v>
      </c>
      <c r="H31" s="187" t="s">
        <v>195</v>
      </c>
      <c r="I31" s="135"/>
    </row>
    <row r="32" spans="1:9" s="147" customFormat="1" ht="127.5">
      <c r="A32" s="157" t="s">
        <v>164</v>
      </c>
      <c r="B32" s="158">
        <v>42277</v>
      </c>
      <c r="C32" s="159" t="s">
        <v>165</v>
      </c>
      <c r="D32" s="160"/>
      <c r="E32" s="160"/>
      <c r="F32" s="158">
        <v>42290</v>
      </c>
      <c r="G32" s="161">
        <f t="shared" si="1"/>
        <v>13</v>
      </c>
      <c r="H32" s="159" t="s">
        <v>166</v>
      </c>
      <c r="I32" s="135"/>
    </row>
    <row r="33" spans="1:9" s="147" customFormat="1" ht="66" customHeight="1">
      <c r="A33" s="162" t="s">
        <v>167</v>
      </c>
      <c r="B33" s="97">
        <v>42277</v>
      </c>
      <c r="C33" s="103" t="s">
        <v>168</v>
      </c>
      <c r="D33" s="103"/>
      <c r="E33" s="103"/>
      <c r="F33" s="97" t="s">
        <v>177</v>
      </c>
      <c r="G33" s="163"/>
      <c r="H33" s="143" t="s">
        <v>169</v>
      </c>
      <c r="I33" s="135"/>
    </row>
    <row r="34" spans="1:9" s="156" customFormat="1" ht="61.5" customHeight="1">
      <c r="A34" s="157" t="s">
        <v>170</v>
      </c>
      <c r="B34" s="158">
        <v>42247</v>
      </c>
      <c r="C34" s="160" t="s">
        <v>171</v>
      </c>
      <c r="D34" s="160"/>
      <c r="E34" s="160"/>
      <c r="F34" s="167" t="s">
        <v>178</v>
      </c>
      <c r="G34" s="161"/>
      <c r="H34" s="159" t="s">
        <v>169</v>
      </c>
      <c r="I34" s="155"/>
    </row>
    <row r="35" spans="1:9" s="147" customFormat="1" ht="70.5" customHeight="1">
      <c r="A35" s="162" t="s">
        <v>172</v>
      </c>
      <c r="B35" s="97">
        <v>42247</v>
      </c>
      <c r="C35" s="143" t="s">
        <v>173</v>
      </c>
      <c r="D35" s="164"/>
      <c r="E35" s="164"/>
      <c r="F35" s="165">
        <v>42290</v>
      </c>
      <c r="G35" s="166">
        <f>+F35-B35</f>
        <v>43</v>
      </c>
      <c r="H35" s="164"/>
      <c r="I35" s="135"/>
    </row>
    <row r="36" spans="1:9" s="147" customFormat="1" ht="227.25" customHeight="1">
      <c r="A36" s="157" t="s">
        <v>174</v>
      </c>
      <c r="B36" s="158">
        <v>42247</v>
      </c>
      <c r="C36" s="159" t="s">
        <v>175</v>
      </c>
      <c r="D36" s="160"/>
      <c r="E36" s="160"/>
      <c r="F36" s="158">
        <v>42290</v>
      </c>
      <c r="G36" s="161">
        <f>+F36-B36</f>
        <v>43</v>
      </c>
      <c r="H36" s="159" t="s">
        <v>176</v>
      </c>
      <c r="I36" s="135"/>
    </row>
    <row r="37" spans="1:9" s="136" customFormat="1" ht="86.25" customHeight="1">
      <c r="A37" s="149" t="s">
        <v>157</v>
      </c>
      <c r="B37" s="116">
        <v>42216</v>
      </c>
      <c r="C37" s="153" t="s">
        <v>158</v>
      </c>
      <c r="D37" s="150"/>
      <c r="E37" s="150"/>
      <c r="F37" s="151">
        <v>42307</v>
      </c>
      <c r="G37" s="150">
        <f>+F37-B37</f>
        <v>91</v>
      </c>
      <c r="H37" s="154" t="s">
        <v>159</v>
      </c>
      <c r="I37" s="135"/>
    </row>
    <row r="38" spans="1:9" s="156" customFormat="1" ht="132" customHeight="1">
      <c r="A38" s="148" t="s">
        <v>160</v>
      </c>
      <c r="B38" s="97">
        <v>42216</v>
      </c>
      <c r="C38" s="152" t="s">
        <v>161</v>
      </c>
      <c r="D38" s="103"/>
      <c r="E38" s="103"/>
      <c r="F38" s="97">
        <v>42290</v>
      </c>
      <c r="G38" s="146">
        <f>+F38-B38</f>
        <v>74</v>
      </c>
      <c r="H38" s="152" t="s">
        <v>162</v>
      </c>
      <c r="I38" s="155"/>
    </row>
    <row r="39" spans="1:9" s="136" customFormat="1" ht="177" customHeight="1">
      <c r="A39" s="133" t="s">
        <v>140</v>
      </c>
      <c r="B39" s="97">
        <v>42185</v>
      </c>
      <c r="C39" s="103" t="s">
        <v>141</v>
      </c>
      <c r="D39" s="126" t="s">
        <v>102</v>
      </c>
      <c r="E39" s="126"/>
      <c r="F39" s="97">
        <v>42275</v>
      </c>
      <c r="G39" s="134">
        <f aca="true" t="shared" si="2" ref="G39:G44">+F39-B39</f>
        <v>90</v>
      </c>
      <c r="H39" s="126" t="s">
        <v>142</v>
      </c>
      <c r="I39" s="135"/>
    </row>
    <row r="40" spans="1:9" s="141" customFormat="1" ht="132" customHeight="1">
      <c r="A40" s="137" t="s">
        <v>143</v>
      </c>
      <c r="B40" s="116">
        <v>42185</v>
      </c>
      <c r="C40" s="138" t="s">
        <v>144</v>
      </c>
      <c r="D40" s="119" t="s">
        <v>102</v>
      </c>
      <c r="E40" s="119"/>
      <c r="F40" s="116">
        <v>42275</v>
      </c>
      <c r="G40" s="139">
        <f t="shared" si="2"/>
        <v>90</v>
      </c>
      <c r="H40" s="138" t="s">
        <v>145</v>
      </c>
      <c r="I40" s="140"/>
    </row>
    <row r="41" spans="1:9" s="136" customFormat="1" ht="132" customHeight="1">
      <c r="A41" s="142" t="s">
        <v>146</v>
      </c>
      <c r="B41" s="97">
        <v>42185</v>
      </c>
      <c r="C41" s="143" t="s">
        <v>147</v>
      </c>
      <c r="D41" s="103" t="s">
        <v>102</v>
      </c>
      <c r="E41" s="103"/>
      <c r="F41" s="97">
        <v>42275</v>
      </c>
      <c r="G41" s="134">
        <f t="shared" si="2"/>
        <v>90</v>
      </c>
      <c r="H41" s="103" t="s">
        <v>148</v>
      </c>
      <c r="I41" s="135"/>
    </row>
    <row r="42" spans="1:9" s="141" customFormat="1" ht="69.75" customHeight="1">
      <c r="A42" s="137" t="s">
        <v>149</v>
      </c>
      <c r="B42" s="116">
        <v>42185</v>
      </c>
      <c r="C42" s="138" t="s">
        <v>150</v>
      </c>
      <c r="D42" s="119" t="s">
        <v>102</v>
      </c>
      <c r="E42" s="119"/>
      <c r="F42" s="116">
        <v>42199</v>
      </c>
      <c r="G42" s="139">
        <f t="shared" si="2"/>
        <v>14</v>
      </c>
      <c r="H42" s="119"/>
      <c r="I42" s="140"/>
    </row>
    <row r="43" spans="1:9" s="147" customFormat="1" ht="69.75" customHeight="1">
      <c r="A43" s="144" t="s">
        <v>151</v>
      </c>
      <c r="B43" s="97">
        <v>42185</v>
      </c>
      <c r="C43" s="145" t="s">
        <v>152</v>
      </c>
      <c r="D43" s="103" t="s">
        <v>102</v>
      </c>
      <c r="E43" s="103"/>
      <c r="F43" s="97">
        <v>42199</v>
      </c>
      <c r="G43" s="146">
        <f t="shared" si="2"/>
        <v>14</v>
      </c>
      <c r="H43" s="145" t="s">
        <v>153</v>
      </c>
      <c r="I43" s="135"/>
    </row>
    <row r="44" spans="1:9" s="141" customFormat="1" ht="91.5" customHeight="1">
      <c r="A44" s="137" t="s">
        <v>154</v>
      </c>
      <c r="B44" s="116">
        <v>42185</v>
      </c>
      <c r="C44" s="138" t="s">
        <v>155</v>
      </c>
      <c r="D44" s="119" t="s">
        <v>102</v>
      </c>
      <c r="E44" s="119"/>
      <c r="F44" s="116">
        <v>42199</v>
      </c>
      <c r="G44" s="139">
        <f t="shared" si="2"/>
        <v>14</v>
      </c>
      <c r="H44" s="138" t="s">
        <v>156</v>
      </c>
      <c r="I44" s="140"/>
    </row>
  </sheetData>
  <sheetProtection/>
  <mergeCells count="1">
    <mergeCell ref="D10:H10"/>
  </mergeCells>
  <hyperlinks>
    <hyperlink ref="A14" r:id="rId1" display="Ezetimibe for treating primary heterozygous-familial and non-familial hypercholesterolaemia [TA385]"/>
    <hyperlink ref="A15" r:id="rId2" display="Nivolumab for treating advanced (unresectable or metastatic) melanoma [TA384]"/>
    <hyperlink ref="A16" r:id="rId3" display="TNF-alpha inhibitors for ankylosing spondylitis and non-radiographic axial spondyloarthritis [TA383]"/>
    <hyperlink ref="A17" r:id="rId4" display="Adalimumab, etanercept, infliximab, certolizumab pegol, golimumab, tocilizumab and abatacept for rheumatoid arthritis not previously treated with DMARDs or after conventional DMARDs only have failed [TA375]"/>
    <hyperlink ref="A18" r:id="rId5" display="Eltrombopag for treating severe aplastic anaemia refractory to immunosuppressive therapy (terminated appraisal) [TA382]"/>
    <hyperlink ref="A19" r:id="rId6" display="Enzalutamide for treating metastatic hormone-relapsed prostate cancer before chemotherapy is indicated [TA377]"/>
    <hyperlink ref="A20" r:id="rId7" display="http://www.nice.org.uk/guidance/ta379"/>
    <hyperlink ref="A21" r:id="rId8" display="http://www.nice.org.uk/guidance/ta381"/>
    <hyperlink ref="A23" r:id="rId9" display="http://www.nice.org.uk/guidance/ta376"/>
    <hyperlink ref="A24" r:id="rId10" display="http://www.nice.org.uk/guidance/ta378"/>
    <hyperlink ref="A26" r:id="rId11" display="http://www.nice.org.uk/guidance/ta359"/>
    <hyperlink ref="A25" r:id="rId12" display="Vortioxetine for treating major depressive episodes [TA367]"/>
    <hyperlink ref="A27" r:id="rId13" display="Paclitaxel as albumin-bound nanoparticles in combination with gemcitabine for previously untreated metastatic pancreatic cancer "/>
    <hyperlink ref="A28" r:id="rId14" display="Paclitaxel as albumin-bound nanoparticles with carboplatin for untreated non-small-cell lung cancer [TA362]"/>
    <hyperlink ref="A29" r:id="rId15" display="http://www.nice.org.uk/guidance/ta361"/>
    <hyperlink ref="A30" r:id="rId16" display="Tolvaptan for treating autosomal dominant polycystic kidney disease [TA358]"/>
    <hyperlink ref="A31" r:id="rId17" display="Pembrolizumab for treating advanced melanoma after disease progression with ipilimumab"/>
    <hyperlink ref="A32" r:id="rId18" display="Edoxaban for preventing stroke and systemic embolism in people with non‑valvular atrial fibrillation"/>
    <hyperlink ref="A33" r:id="rId19" display="Ruxolitinib for treating polycythaemia vera"/>
    <hyperlink ref="A34" r:id="rId20" display="Bevacizumab for treating relapsed, platinum‑resistant epithelial ovarian, fallopian tube or primary peritoneal cancer"/>
    <hyperlink ref="A35" r:id="rId21" display="Edoxaban for treating and for preventing deep vein thrombosis and pulmonary embolism"/>
    <hyperlink ref="A36" r:id="rId22" display="Vedolizumab for treating moderately to severely active Crohn's disease after prior therapy"/>
    <hyperlink ref="A37" r:id="rId23" display="Nintedanib for previously treated locally advanced, metastatic, or locally recurrent non‑small‑cell lung cancer (TA347)"/>
    <hyperlink ref="A38" r:id="rId24" display="Secukinumab for treating moderate to severe plaque psoriasis (TA350)"/>
    <hyperlink ref="A42" r:id="rId25" display="Apixaban for the treatment and secondary prevention of deep vein thrombosis and/or pulmonary embolism (TA341)"/>
    <hyperlink ref="A40" r:id="rId26" display="Obinutuzumab in combination with chlorambucil for untreated chronic lymphocytic leukaemia (TA343)"/>
    <hyperlink ref="A39" r:id="rId27" display="Ofatumumab in combination with chlorambucil or bendamustine for untreated chronic lymphocytic leukaemia (TA344)"/>
    <hyperlink ref="A44" r:id="rId28" display="Omalizumab for previously treated chronic spontaneous urticaria (TA339)"/>
    <hyperlink ref="A43" r:id="rId29" display="Ustekinumab for treating active psoriatic arthritis (rapid review of technology appraisal guidance 313)"/>
    <hyperlink ref="A41" r:id="rId30" display="Vedolizumab for treating moderately to severely active ulcerative colitis"/>
    <hyperlink ref="A13" r:id="rId31" display="https://www.nice.org.uk/guidance/ta386"/>
  </hyperlinks>
  <printOptions/>
  <pageMargins left="0.6299212598425197" right="0.6299212598425197" top="0.984251968503937" bottom="0.984251968503937" header="0.5118110236220472" footer="0.5118110236220472"/>
  <pageSetup fitToHeight="3" fitToWidth="1" horizontalDpi="600" verticalDpi="600" orientation="landscape" scale="69" r:id="rId33"/>
  <drawing r:id="rId32"/>
</worksheet>
</file>

<file path=xl/worksheets/sheet4.xml><?xml version="1.0" encoding="utf-8"?>
<worksheet xmlns="http://schemas.openxmlformats.org/spreadsheetml/2006/main" xmlns:r="http://schemas.openxmlformats.org/officeDocument/2006/relationships">
  <dimension ref="A1:IV39"/>
  <sheetViews>
    <sheetView zoomScale="80" zoomScaleNormal="80" zoomScalePageLayoutView="0" workbookViewId="0" topLeftCell="A1">
      <selection activeCell="H5" sqref="H2:H5"/>
    </sheetView>
  </sheetViews>
  <sheetFormatPr defaultColWidth="0" defaultRowHeight="12.75"/>
  <cols>
    <col min="1" max="1" width="36.28125" style="0" customWidth="1"/>
    <col min="2" max="2" width="13.140625" style="0" customWidth="1"/>
    <col min="3" max="3" width="42.7109375" style="0" customWidth="1"/>
    <col min="4" max="5" width="10.7109375" style="0" customWidth="1"/>
    <col min="6" max="6" width="12.00390625" style="0" customWidth="1"/>
    <col min="7" max="7" width="11.8515625" style="0" customWidth="1"/>
    <col min="8" max="8" width="40.7109375" style="0" customWidth="1"/>
    <col min="9" max="9" width="11.421875" style="0" customWidth="1"/>
    <col min="10" max="16384" width="0" style="0" hidden="1" customWidth="1"/>
  </cols>
  <sheetData>
    <row r="1" spans="1:8" s="8" customFormat="1" ht="18.75">
      <c r="A1" s="9"/>
      <c r="B1" s="9"/>
      <c r="C1" s="10" t="s">
        <v>66</v>
      </c>
      <c r="D1" s="9"/>
      <c r="E1" s="9"/>
      <c r="F1" s="9"/>
      <c r="G1" s="9"/>
      <c r="H1" s="9"/>
    </row>
    <row r="2" spans="8:9" ht="12.75">
      <c r="H2" s="78" t="s">
        <v>97</v>
      </c>
      <c r="I2" s="41"/>
    </row>
    <row r="3" s="4" customFormat="1" ht="12.75">
      <c r="H3" s="79" t="s">
        <v>98</v>
      </c>
    </row>
    <row r="4" spans="2:8" ht="12.75">
      <c r="B4" s="4"/>
      <c r="H4" s="79" t="s">
        <v>99</v>
      </c>
    </row>
    <row r="5" ht="11.25" customHeight="1">
      <c r="H5" s="79" t="s">
        <v>100</v>
      </c>
    </row>
    <row r="6" ht="11.25" customHeight="1">
      <c r="H6" s="7"/>
    </row>
    <row r="7" spans="1:8" ht="15">
      <c r="A7" s="80" t="s">
        <v>114</v>
      </c>
      <c r="H7" s="5"/>
    </row>
    <row r="8" spans="1:8" ht="15">
      <c r="A8" s="6" t="s">
        <v>83</v>
      </c>
      <c r="H8" s="5"/>
    </row>
    <row r="9" spans="1:3" ht="12.75">
      <c r="A9" s="3"/>
      <c r="B9" s="3"/>
      <c r="C9" s="3"/>
    </row>
    <row r="10" spans="1:8" ht="29.25" customHeight="1">
      <c r="A10" s="28" t="s">
        <v>80</v>
      </c>
      <c r="B10" s="2" t="s">
        <v>71</v>
      </c>
      <c r="C10" s="2" t="s">
        <v>75</v>
      </c>
      <c r="D10" s="236" t="s">
        <v>82</v>
      </c>
      <c r="E10" s="237"/>
      <c r="F10" s="237"/>
      <c r="G10" s="237"/>
      <c r="H10" s="238"/>
    </row>
    <row r="11" spans="1:8" ht="41.25" customHeight="1" thickBot="1">
      <c r="A11" s="26"/>
      <c r="B11" s="26"/>
      <c r="C11" s="26"/>
      <c r="D11" s="27" t="s">
        <v>78</v>
      </c>
      <c r="E11" s="27" t="s">
        <v>79</v>
      </c>
      <c r="F11" s="27" t="s">
        <v>81</v>
      </c>
      <c r="G11" s="27" t="s">
        <v>76</v>
      </c>
      <c r="H11" s="27" t="s">
        <v>77</v>
      </c>
    </row>
    <row r="12" spans="1:9" s="14" customFormat="1" ht="24" customHeight="1">
      <c r="A12" s="29" t="s">
        <v>11</v>
      </c>
      <c r="B12" s="24"/>
      <c r="C12" s="25"/>
      <c r="D12" s="13"/>
      <c r="E12" s="13"/>
      <c r="F12" s="13"/>
      <c r="G12" s="13"/>
      <c r="H12" s="13"/>
      <c r="I12" s="12"/>
    </row>
    <row r="13" spans="1:256" s="14" customFormat="1" ht="39.75" customHeight="1">
      <c r="A13" s="121" t="s">
        <v>130</v>
      </c>
      <c r="B13" s="122">
        <v>42094</v>
      </c>
      <c r="C13" s="74" t="s">
        <v>131</v>
      </c>
      <c r="D13" s="123"/>
      <c r="E13" s="123"/>
      <c r="F13" s="124">
        <v>42136</v>
      </c>
      <c r="G13" s="125">
        <f>+F13-B13</f>
        <v>42</v>
      </c>
      <c r="H13" s="126"/>
      <c r="I13" s="121"/>
      <c r="J13" s="122">
        <v>42094</v>
      </c>
      <c r="K13" s="127" t="s">
        <v>132</v>
      </c>
      <c r="L13" s="123"/>
      <c r="M13" s="123"/>
      <c r="N13" s="124">
        <v>42185</v>
      </c>
      <c r="O13" s="125">
        <f>+N13-J13</f>
        <v>91</v>
      </c>
      <c r="P13" s="126"/>
      <c r="Q13" s="121" t="s">
        <v>133</v>
      </c>
      <c r="R13" s="122">
        <v>42094</v>
      </c>
      <c r="S13" s="127" t="s">
        <v>132</v>
      </c>
      <c r="T13" s="123"/>
      <c r="U13" s="123"/>
      <c r="V13" s="124">
        <v>42185</v>
      </c>
      <c r="W13" s="125">
        <f>+V13-R13</f>
        <v>91</v>
      </c>
      <c r="X13" s="126"/>
      <c r="Y13" s="121" t="s">
        <v>133</v>
      </c>
      <c r="Z13" s="122">
        <v>42094</v>
      </c>
      <c r="AA13" s="127" t="s">
        <v>132</v>
      </c>
      <c r="AB13" s="123"/>
      <c r="AC13" s="123"/>
      <c r="AD13" s="124">
        <v>42185</v>
      </c>
      <c r="AE13" s="125">
        <f>+AD13-Z13</f>
        <v>91</v>
      </c>
      <c r="AF13" s="126"/>
      <c r="AG13" s="121" t="s">
        <v>133</v>
      </c>
      <c r="AH13" s="122">
        <v>42094</v>
      </c>
      <c r="AI13" s="127" t="s">
        <v>132</v>
      </c>
      <c r="AJ13" s="123"/>
      <c r="AK13" s="123"/>
      <c r="AL13" s="124">
        <v>42185</v>
      </c>
      <c r="AM13" s="125">
        <f>+AL13-AH13</f>
        <v>91</v>
      </c>
      <c r="AN13" s="126"/>
      <c r="AO13" s="121" t="s">
        <v>133</v>
      </c>
      <c r="AP13" s="122">
        <v>42094</v>
      </c>
      <c r="AQ13" s="127" t="s">
        <v>132</v>
      </c>
      <c r="AR13" s="123"/>
      <c r="AS13" s="123"/>
      <c r="AT13" s="124">
        <v>42185</v>
      </c>
      <c r="AU13" s="125">
        <f>+AT13-AP13</f>
        <v>91</v>
      </c>
      <c r="AV13" s="126"/>
      <c r="AW13" s="121" t="s">
        <v>133</v>
      </c>
      <c r="AX13" s="122">
        <v>42094</v>
      </c>
      <c r="AY13" s="127" t="s">
        <v>132</v>
      </c>
      <c r="AZ13" s="123"/>
      <c r="BA13" s="123"/>
      <c r="BB13" s="124">
        <v>42185</v>
      </c>
      <c r="BC13" s="125">
        <f>+BB13-AX13</f>
        <v>91</v>
      </c>
      <c r="BD13" s="126"/>
      <c r="BE13" s="121" t="s">
        <v>133</v>
      </c>
      <c r="BF13" s="122">
        <v>42094</v>
      </c>
      <c r="BG13" s="127" t="s">
        <v>132</v>
      </c>
      <c r="BH13" s="123"/>
      <c r="BI13" s="123"/>
      <c r="BJ13" s="124">
        <v>42185</v>
      </c>
      <c r="BK13" s="125">
        <f>+BJ13-BF13</f>
        <v>91</v>
      </c>
      <c r="BL13" s="126"/>
      <c r="BM13" s="121" t="s">
        <v>133</v>
      </c>
      <c r="BN13" s="122">
        <v>42094</v>
      </c>
      <c r="BO13" s="127" t="s">
        <v>132</v>
      </c>
      <c r="BP13" s="123"/>
      <c r="BQ13" s="123"/>
      <c r="BR13" s="124">
        <v>42185</v>
      </c>
      <c r="BS13" s="125">
        <f>+BR13-BN13</f>
        <v>91</v>
      </c>
      <c r="BT13" s="126"/>
      <c r="BU13" s="121" t="s">
        <v>133</v>
      </c>
      <c r="BV13" s="122">
        <v>42094</v>
      </c>
      <c r="BW13" s="127" t="s">
        <v>132</v>
      </c>
      <c r="BX13" s="123"/>
      <c r="BY13" s="123"/>
      <c r="BZ13" s="124">
        <v>42185</v>
      </c>
      <c r="CA13" s="125">
        <f>+BZ13-BV13</f>
        <v>91</v>
      </c>
      <c r="CB13" s="126"/>
      <c r="CC13" s="121" t="s">
        <v>133</v>
      </c>
      <c r="CD13" s="122">
        <v>42094</v>
      </c>
      <c r="CE13" s="127" t="s">
        <v>132</v>
      </c>
      <c r="CF13" s="123"/>
      <c r="CG13" s="123"/>
      <c r="CH13" s="124">
        <v>42185</v>
      </c>
      <c r="CI13" s="125">
        <f>+CH13-CD13</f>
        <v>91</v>
      </c>
      <c r="CJ13" s="126"/>
      <c r="CK13" s="121" t="s">
        <v>133</v>
      </c>
      <c r="CL13" s="122">
        <v>42094</v>
      </c>
      <c r="CM13" s="127" t="s">
        <v>132</v>
      </c>
      <c r="CN13" s="123"/>
      <c r="CO13" s="123"/>
      <c r="CP13" s="124">
        <v>42185</v>
      </c>
      <c r="CQ13" s="125">
        <f>+CP13-CL13</f>
        <v>91</v>
      </c>
      <c r="CR13" s="126"/>
      <c r="CS13" s="121" t="s">
        <v>133</v>
      </c>
      <c r="CT13" s="122">
        <v>42094</v>
      </c>
      <c r="CU13" s="127" t="s">
        <v>132</v>
      </c>
      <c r="CV13" s="123"/>
      <c r="CW13" s="123"/>
      <c r="CX13" s="124">
        <v>42185</v>
      </c>
      <c r="CY13" s="125">
        <f>+CX13-CT13</f>
        <v>91</v>
      </c>
      <c r="CZ13" s="126"/>
      <c r="DA13" s="121" t="s">
        <v>133</v>
      </c>
      <c r="DB13" s="122">
        <v>42094</v>
      </c>
      <c r="DC13" s="127" t="s">
        <v>132</v>
      </c>
      <c r="DD13" s="123"/>
      <c r="DE13" s="123"/>
      <c r="DF13" s="124">
        <v>42185</v>
      </c>
      <c r="DG13" s="125">
        <f>+DF13-DB13</f>
        <v>91</v>
      </c>
      <c r="DH13" s="126"/>
      <c r="DI13" s="121" t="s">
        <v>133</v>
      </c>
      <c r="DJ13" s="122">
        <v>42094</v>
      </c>
      <c r="DK13" s="127" t="s">
        <v>132</v>
      </c>
      <c r="DL13" s="123"/>
      <c r="DM13" s="123"/>
      <c r="DN13" s="124">
        <v>42185</v>
      </c>
      <c r="DO13" s="125">
        <f>+DN13-DJ13</f>
        <v>91</v>
      </c>
      <c r="DP13" s="126"/>
      <c r="DQ13" s="121" t="s">
        <v>133</v>
      </c>
      <c r="DR13" s="122">
        <v>42094</v>
      </c>
      <c r="DS13" s="127" t="s">
        <v>132</v>
      </c>
      <c r="DT13" s="123"/>
      <c r="DU13" s="123"/>
      <c r="DV13" s="124">
        <v>42185</v>
      </c>
      <c r="DW13" s="125">
        <f>+DV13-DR13</f>
        <v>91</v>
      </c>
      <c r="DX13" s="126"/>
      <c r="DY13" s="121" t="s">
        <v>133</v>
      </c>
      <c r="DZ13" s="122">
        <v>42094</v>
      </c>
      <c r="EA13" s="127" t="s">
        <v>132</v>
      </c>
      <c r="EB13" s="123"/>
      <c r="EC13" s="123"/>
      <c r="ED13" s="124">
        <v>42185</v>
      </c>
      <c r="EE13" s="125">
        <f>+ED13-DZ13</f>
        <v>91</v>
      </c>
      <c r="EF13" s="126"/>
      <c r="EG13" s="121" t="s">
        <v>133</v>
      </c>
      <c r="EH13" s="122">
        <v>42094</v>
      </c>
      <c r="EI13" s="127" t="s">
        <v>132</v>
      </c>
      <c r="EJ13" s="123"/>
      <c r="EK13" s="123"/>
      <c r="EL13" s="124">
        <v>42185</v>
      </c>
      <c r="EM13" s="125">
        <f>+EL13-EH13</f>
        <v>91</v>
      </c>
      <c r="EN13" s="126"/>
      <c r="EO13" s="121" t="s">
        <v>133</v>
      </c>
      <c r="EP13" s="122">
        <v>42094</v>
      </c>
      <c r="EQ13" s="127" t="s">
        <v>132</v>
      </c>
      <c r="ER13" s="123"/>
      <c r="ES13" s="123"/>
      <c r="ET13" s="124">
        <v>42185</v>
      </c>
      <c r="EU13" s="125">
        <f>+ET13-EP13</f>
        <v>91</v>
      </c>
      <c r="EV13" s="126"/>
      <c r="EW13" s="121" t="s">
        <v>133</v>
      </c>
      <c r="EX13" s="122">
        <v>42094</v>
      </c>
      <c r="EY13" s="127" t="s">
        <v>132</v>
      </c>
      <c r="EZ13" s="123"/>
      <c r="FA13" s="123"/>
      <c r="FB13" s="124">
        <v>42185</v>
      </c>
      <c r="FC13" s="125">
        <f>+FB13-EX13</f>
        <v>91</v>
      </c>
      <c r="FD13" s="126"/>
      <c r="FE13" s="121" t="s">
        <v>133</v>
      </c>
      <c r="FF13" s="122">
        <v>42094</v>
      </c>
      <c r="FG13" s="127" t="s">
        <v>132</v>
      </c>
      <c r="FH13" s="123"/>
      <c r="FI13" s="123"/>
      <c r="FJ13" s="124">
        <v>42185</v>
      </c>
      <c r="FK13" s="125">
        <f>+FJ13-FF13</f>
        <v>91</v>
      </c>
      <c r="FL13" s="126"/>
      <c r="FM13" s="121" t="s">
        <v>133</v>
      </c>
      <c r="FN13" s="122">
        <v>42094</v>
      </c>
      <c r="FO13" s="127" t="s">
        <v>132</v>
      </c>
      <c r="FP13" s="123"/>
      <c r="FQ13" s="123"/>
      <c r="FR13" s="124">
        <v>42185</v>
      </c>
      <c r="FS13" s="125">
        <f>+FR13-FN13</f>
        <v>91</v>
      </c>
      <c r="FT13" s="126"/>
      <c r="FU13" s="121" t="s">
        <v>133</v>
      </c>
      <c r="FV13" s="122">
        <v>42094</v>
      </c>
      <c r="FW13" s="127" t="s">
        <v>132</v>
      </c>
      <c r="FX13" s="123"/>
      <c r="FY13" s="123"/>
      <c r="FZ13" s="124">
        <v>42185</v>
      </c>
      <c r="GA13" s="125">
        <f>+FZ13-FV13</f>
        <v>91</v>
      </c>
      <c r="GB13" s="126"/>
      <c r="GC13" s="121" t="s">
        <v>133</v>
      </c>
      <c r="GD13" s="122">
        <v>42094</v>
      </c>
      <c r="GE13" s="127" t="s">
        <v>132</v>
      </c>
      <c r="GF13" s="123"/>
      <c r="GG13" s="123"/>
      <c r="GH13" s="124">
        <v>42185</v>
      </c>
      <c r="GI13" s="125">
        <f>+GH13-GD13</f>
        <v>91</v>
      </c>
      <c r="GJ13" s="126"/>
      <c r="GK13" s="121" t="s">
        <v>133</v>
      </c>
      <c r="GL13" s="122">
        <v>42094</v>
      </c>
      <c r="GM13" s="127" t="s">
        <v>132</v>
      </c>
      <c r="GN13" s="123"/>
      <c r="GO13" s="123"/>
      <c r="GP13" s="124">
        <v>42185</v>
      </c>
      <c r="GQ13" s="125">
        <f>+GP13-GL13</f>
        <v>91</v>
      </c>
      <c r="GR13" s="126"/>
      <c r="GS13" s="121" t="s">
        <v>133</v>
      </c>
      <c r="GT13" s="122">
        <v>42094</v>
      </c>
      <c r="GU13" s="127" t="s">
        <v>132</v>
      </c>
      <c r="GV13" s="123"/>
      <c r="GW13" s="123"/>
      <c r="GX13" s="124">
        <v>42185</v>
      </c>
      <c r="GY13" s="125">
        <f>+GX13-GT13</f>
        <v>91</v>
      </c>
      <c r="GZ13" s="126"/>
      <c r="HA13" s="121" t="s">
        <v>133</v>
      </c>
      <c r="HB13" s="122">
        <v>42094</v>
      </c>
      <c r="HC13" s="127" t="s">
        <v>132</v>
      </c>
      <c r="HD13" s="123"/>
      <c r="HE13" s="123"/>
      <c r="HF13" s="124">
        <v>42185</v>
      </c>
      <c r="HG13" s="125">
        <f>+HF13-HB13</f>
        <v>91</v>
      </c>
      <c r="HH13" s="126"/>
      <c r="HI13" s="121" t="s">
        <v>133</v>
      </c>
      <c r="HJ13" s="122">
        <v>42094</v>
      </c>
      <c r="HK13" s="127" t="s">
        <v>132</v>
      </c>
      <c r="HL13" s="123"/>
      <c r="HM13" s="123"/>
      <c r="HN13" s="124">
        <v>42185</v>
      </c>
      <c r="HO13" s="125">
        <f>+HN13-HJ13</f>
        <v>91</v>
      </c>
      <c r="HP13" s="126"/>
      <c r="HQ13" s="121" t="s">
        <v>133</v>
      </c>
      <c r="HR13" s="122">
        <v>42094</v>
      </c>
      <c r="HS13" s="127" t="s">
        <v>132</v>
      </c>
      <c r="HT13" s="123"/>
      <c r="HU13" s="123"/>
      <c r="HV13" s="124">
        <v>42185</v>
      </c>
      <c r="HW13" s="125">
        <f>+HV13-HR13</f>
        <v>91</v>
      </c>
      <c r="HX13" s="126"/>
      <c r="HY13" s="121" t="s">
        <v>133</v>
      </c>
      <c r="HZ13" s="122">
        <v>42094</v>
      </c>
      <c r="IA13" s="127" t="s">
        <v>132</v>
      </c>
      <c r="IB13" s="123"/>
      <c r="IC13" s="123"/>
      <c r="ID13" s="124">
        <v>42185</v>
      </c>
      <c r="IE13" s="125">
        <f>+ID13-HZ13</f>
        <v>91</v>
      </c>
      <c r="IF13" s="126"/>
      <c r="IG13" s="121" t="s">
        <v>133</v>
      </c>
      <c r="IH13" s="122">
        <v>42094</v>
      </c>
      <c r="II13" s="127" t="s">
        <v>132</v>
      </c>
      <c r="IJ13" s="123"/>
      <c r="IK13" s="123"/>
      <c r="IL13" s="124">
        <v>42185</v>
      </c>
      <c r="IM13" s="125">
        <f>+IL13-IH13</f>
        <v>91</v>
      </c>
      <c r="IN13" s="126"/>
      <c r="IO13" s="121" t="s">
        <v>133</v>
      </c>
      <c r="IP13" s="122">
        <v>42094</v>
      </c>
      <c r="IQ13" s="127" t="s">
        <v>132</v>
      </c>
      <c r="IR13" s="123"/>
      <c r="IS13" s="123"/>
      <c r="IT13" s="124">
        <v>42185</v>
      </c>
      <c r="IU13" s="125">
        <f>+IT13-IP13</f>
        <v>91</v>
      </c>
      <c r="IV13" s="126"/>
    </row>
    <row r="14" spans="1:9" s="14" customFormat="1" ht="96" customHeight="1">
      <c r="A14" s="128" t="s">
        <v>134</v>
      </c>
      <c r="B14" s="116">
        <v>42094</v>
      </c>
      <c r="C14" s="129" t="s">
        <v>135</v>
      </c>
      <c r="D14" s="130"/>
      <c r="E14" s="130"/>
      <c r="F14" s="131" t="s">
        <v>129</v>
      </c>
      <c r="G14" s="132" t="s">
        <v>129</v>
      </c>
      <c r="H14" s="119" t="s">
        <v>138</v>
      </c>
      <c r="I14" s="47"/>
    </row>
    <row r="15" spans="1:9" s="14" customFormat="1" ht="35.25" customHeight="1">
      <c r="A15" s="121" t="s">
        <v>133</v>
      </c>
      <c r="B15" s="122">
        <v>42094</v>
      </c>
      <c r="C15" s="127" t="s">
        <v>132</v>
      </c>
      <c r="D15" s="123"/>
      <c r="E15" s="123"/>
      <c r="F15" s="124">
        <v>42136</v>
      </c>
      <c r="G15" s="125">
        <f>+F15-B15</f>
        <v>42</v>
      </c>
      <c r="H15" s="126"/>
      <c r="I15" s="47"/>
    </row>
    <row r="16" spans="1:9" s="14" customFormat="1" ht="170.25" customHeight="1">
      <c r="A16" s="114" t="s">
        <v>136</v>
      </c>
      <c r="B16" s="116">
        <v>42094</v>
      </c>
      <c r="C16" s="129" t="s">
        <v>137</v>
      </c>
      <c r="D16" s="130"/>
      <c r="E16" s="130"/>
      <c r="F16" s="131">
        <v>42136</v>
      </c>
      <c r="G16" s="132">
        <f>+F16-B16</f>
        <v>42</v>
      </c>
      <c r="H16" s="113"/>
      <c r="I16" s="47"/>
    </row>
    <row r="17" spans="1:9" s="14" customFormat="1" ht="76.5" customHeight="1">
      <c r="A17" s="112" t="s">
        <v>124</v>
      </c>
      <c r="B17" s="46">
        <v>42063</v>
      </c>
      <c r="C17" s="35" t="s">
        <v>126</v>
      </c>
      <c r="D17" s="58"/>
      <c r="E17" s="58"/>
      <c r="F17" s="61" t="s">
        <v>129</v>
      </c>
      <c r="G17" s="120" t="s">
        <v>129</v>
      </c>
      <c r="H17" s="58"/>
      <c r="I17" s="47"/>
    </row>
    <row r="18" spans="1:9" s="14" customFormat="1" ht="66" customHeight="1">
      <c r="A18" s="114" t="s">
        <v>125</v>
      </c>
      <c r="B18" s="116">
        <v>42063</v>
      </c>
      <c r="C18" s="117" t="s">
        <v>127</v>
      </c>
      <c r="D18" s="113"/>
      <c r="E18" s="113"/>
      <c r="F18" s="115" t="s">
        <v>128</v>
      </c>
      <c r="G18" s="118"/>
      <c r="H18" s="113"/>
      <c r="I18" s="47"/>
    </row>
    <row r="19" spans="1:9" s="14" customFormat="1" ht="96" customHeight="1">
      <c r="A19" s="98" t="s">
        <v>123</v>
      </c>
      <c r="B19" s="97">
        <v>41997</v>
      </c>
      <c r="C19" s="96" t="s">
        <v>122</v>
      </c>
      <c r="D19" s="103" t="s">
        <v>102</v>
      </c>
      <c r="E19" s="103"/>
      <c r="F19" s="97">
        <v>42017</v>
      </c>
      <c r="G19" s="103">
        <v>20</v>
      </c>
      <c r="H19" s="103"/>
      <c r="I19" s="47"/>
    </row>
    <row r="20" spans="1:9" s="14" customFormat="1" ht="81.75" customHeight="1">
      <c r="A20" s="99" t="s">
        <v>115</v>
      </c>
      <c r="B20" s="46">
        <v>41973</v>
      </c>
      <c r="C20" s="110" t="s">
        <v>118</v>
      </c>
      <c r="D20" s="106" t="s">
        <v>102</v>
      </c>
      <c r="E20" s="106"/>
      <c r="F20" s="109">
        <v>42017</v>
      </c>
      <c r="G20" s="58">
        <v>44</v>
      </c>
      <c r="H20" s="106"/>
      <c r="I20" s="47"/>
    </row>
    <row r="21" spans="1:9" s="14" customFormat="1" ht="66.75" customHeight="1">
      <c r="A21" s="100" t="s">
        <v>116</v>
      </c>
      <c r="B21" s="104">
        <v>41973</v>
      </c>
      <c r="C21" s="111" t="s">
        <v>119</v>
      </c>
      <c r="D21" s="107" t="s">
        <v>102</v>
      </c>
      <c r="E21" s="107"/>
      <c r="F21" s="108">
        <v>42063</v>
      </c>
      <c r="G21" s="42">
        <f>+F21-B21</f>
        <v>90</v>
      </c>
      <c r="H21" s="107" t="s">
        <v>121</v>
      </c>
      <c r="I21" s="47"/>
    </row>
    <row r="22" spans="1:9" s="14" customFormat="1" ht="120" customHeight="1">
      <c r="A22" s="101" t="s">
        <v>117</v>
      </c>
      <c r="B22" s="46">
        <v>41973</v>
      </c>
      <c r="C22" s="105" t="s">
        <v>120</v>
      </c>
      <c r="D22" s="58" t="s">
        <v>102</v>
      </c>
      <c r="E22" s="58"/>
      <c r="F22" s="61">
        <v>42017</v>
      </c>
      <c r="G22" s="58">
        <f>+F22-B22</f>
        <v>44</v>
      </c>
      <c r="H22" s="58"/>
      <c r="I22" s="47"/>
    </row>
    <row r="23" spans="1:9" s="14" customFormat="1" ht="123" customHeight="1">
      <c r="A23" s="102" t="s">
        <v>112</v>
      </c>
      <c r="B23" s="90">
        <v>41934</v>
      </c>
      <c r="C23" s="95" t="s">
        <v>113</v>
      </c>
      <c r="D23" s="88" t="s">
        <v>102</v>
      </c>
      <c r="E23" s="88"/>
      <c r="F23" s="90">
        <v>42024</v>
      </c>
      <c r="G23" s="88">
        <v>90</v>
      </c>
      <c r="H23" s="88" t="s">
        <v>104</v>
      </c>
      <c r="I23" s="87"/>
    </row>
    <row r="24" spans="1:9" s="14" customFormat="1" ht="123" customHeight="1">
      <c r="A24" s="94" t="s">
        <v>108</v>
      </c>
      <c r="B24" s="90">
        <v>41912</v>
      </c>
      <c r="C24" s="88" t="s">
        <v>109</v>
      </c>
      <c r="D24" s="88" t="s">
        <v>102</v>
      </c>
      <c r="E24" s="88"/>
      <c r="F24" s="90">
        <v>41997</v>
      </c>
      <c r="G24" s="88">
        <v>90</v>
      </c>
      <c r="H24" s="88" t="s">
        <v>104</v>
      </c>
      <c r="I24" s="87"/>
    </row>
    <row r="25" spans="1:9" s="14" customFormat="1" ht="117.75" customHeight="1">
      <c r="A25" s="93" t="s">
        <v>110</v>
      </c>
      <c r="B25" s="85">
        <v>41880</v>
      </c>
      <c r="C25" s="92" t="s">
        <v>111</v>
      </c>
      <c r="D25" s="89" t="s">
        <v>102</v>
      </c>
      <c r="E25" s="89"/>
      <c r="F25" s="91">
        <v>41970</v>
      </c>
      <c r="G25" s="86">
        <v>90</v>
      </c>
      <c r="H25" s="89" t="s">
        <v>104</v>
      </c>
      <c r="I25" s="87"/>
    </row>
    <row r="26" spans="1:9" s="14" customFormat="1" ht="81.75" customHeight="1">
      <c r="A26" s="84" t="s">
        <v>92</v>
      </c>
      <c r="B26" s="65">
        <v>41851</v>
      </c>
      <c r="C26" s="74" t="s">
        <v>93</v>
      </c>
      <c r="D26" s="58" t="s">
        <v>102</v>
      </c>
      <c r="E26" s="64"/>
      <c r="F26" s="65">
        <v>41933</v>
      </c>
      <c r="G26" s="64">
        <v>82</v>
      </c>
      <c r="H26" s="58" t="s">
        <v>104</v>
      </c>
      <c r="I26" s="47"/>
    </row>
    <row r="27" spans="1:9" s="14" customFormat="1" ht="81" customHeight="1">
      <c r="A27" s="76" t="s">
        <v>91</v>
      </c>
      <c r="B27" s="73">
        <v>41851</v>
      </c>
      <c r="C27" s="75" t="s">
        <v>96</v>
      </c>
      <c r="D27" s="60" t="s">
        <v>102</v>
      </c>
      <c r="E27" s="71"/>
      <c r="F27" s="68">
        <v>41891</v>
      </c>
      <c r="G27" s="69">
        <v>40</v>
      </c>
      <c r="H27" s="71"/>
      <c r="I27" s="47"/>
    </row>
    <row r="28" spans="1:9" s="14" customFormat="1" ht="95.25" customHeight="1">
      <c r="A28" s="77" t="s">
        <v>90</v>
      </c>
      <c r="B28" s="65">
        <v>41851</v>
      </c>
      <c r="C28" s="74" t="s">
        <v>95</v>
      </c>
      <c r="D28" s="58" t="s">
        <v>102</v>
      </c>
      <c r="E28" s="64"/>
      <c r="F28" s="65">
        <v>41891</v>
      </c>
      <c r="G28" s="64">
        <v>40</v>
      </c>
      <c r="H28" s="64"/>
      <c r="I28" s="47"/>
    </row>
    <row r="29" spans="1:9" s="14" customFormat="1" ht="97.5" customHeight="1">
      <c r="A29" s="76" t="s">
        <v>89</v>
      </c>
      <c r="B29" s="73">
        <v>41851</v>
      </c>
      <c r="C29" s="75" t="s">
        <v>94</v>
      </c>
      <c r="D29" s="60" t="s">
        <v>102</v>
      </c>
      <c r="E29" s="71"/>
      <c r="F29" s="68">
        <v>41933</v>
      </c>
      <c r="G29" s="69">
        <v>82</v>
      </c>
      <c r="H29" s="71" t="s">
        <v>104</v>
      </c>
      <c r="I29" s="47"/>
    </row>
    <row r="30" spans="1:9" s="14" customFormat="1" ht="38.25" customHeight="1">
      <c r="A30" s="39" t="s">
        <v>60</v>
      </c>
      <c r="B30" s="65">
        <v>41820</v>
      </c>
      <c r="C30" s="74" t="s">
        <v>61</v>
      </c>
      <c r="D30" s="58" t="s">
        <v>101</v>
      </c>
      <c r="E30" s="64"/>
      <c r="F30" s="65">
        <v>41828</v>
      </c>
      <c r="G30" s="66">
        <v>8</v>
      </c>
      <c r="H30" s="64"/>
      <c r="I30" s="47"/>
    </row>
    <row r="31" spans="1:9" s="14" customFormat="1" ht="61.5" customHeight="1">
      <c r="A31" s="40" t="s">
        <v>65</v>
      </c>
      <c r="B31" s="73">
        <v>41789</v>
      </c>
      <c r="C31" s="70" t="s">
        <v>85</v>
      </c>
      <c r="D31" s="60" t="s">
        <v>101</v>
      </c>
      <c r="E31" s="71"/>
      <c r="F31" s="68">
        <v>41828</v>
      </c>
      <c r="G31" s="69">
        <v>39</v>
      </c>
      <c r="H31" s="71"/>
      <c r="I31" s="47"/>
    </row>
    <row r="32" spans="1:9" s="14" customFormat="1" ht="35.25" customHeight="1">
      <c r="A32" s="39" t="s">
        <v>84</v>
      </c>
      <c r="B32" s="72">
        <v>41789</v>
      </c>
      <c r="C32" s="63" t="s">
        <v>64</v>
      </c>
      <c r="D32" s="58" t="s">
        <v>101</v>
      </c>
      <c r="E32" s="64"/>
      <c r="F32" s="65">
        <v>41878</v>
      </c>
      <c r="G32" s="66">
        <v>88</v>
      </c>
      <c r="H32" s="58" t="s">
        <v>104</v>
      </c>
      <c r="I32" s="47"/>
    </row>
    <row r="33" spans="1:9" s="14" customFormat="1" ht="85.5" customHeight="1">
      <c r="A33" s="40" t="s">
        <v>16</v>
      </c>
      <c r="B33" s="73">
        <v>41759</v>
      </c>
      <c r="C33" s="70" t="s">
        <v>17</v>
      </c>
      <c r="D33" s="60" t="s">
        <v>101</v>
      </c>
      <c r="E33" s="71"/>
      <c r="F33" s="68">
        <v>41772</v>
      </c>
      <c r="G33" s="69">
        <v>13</v>
      </c>
      <c r="H33" s="71"/>
      <c r="I33" s="47"/>
    </row>
    <row r="34" spans="1:9" s="14" customFormat="1" ht="71.25" customHeight="1">
      <c r="A34" s="39" t="s">
        <v>10</v>
      </c>
      <c r="B34" s="72">
        <v>41759</v>
      </c>
      <c r="C34" s="63" t="s">
        <v>14</v>
      </c>
      <c r="D34" s="58" t="s">
        <v>101</v>
      </c>
      <c r="E34" s="64"/>
      <c r="F34" s="65">
        <v>41772</v>
      </c>
      <c r="G34" s="66">
        <v>13</v>
      </c>
      <c r="H34" s="58" t="s">
        <v>106</v>
      </c>
      <c r="I34" s="47"/>
    </row>
    <row r="35" spans="1:9" s="14" customFormat="1" ht="57.75" customHeight="1">
      <c r="A35" s="40" t="s">
        <v>13</v>
      </c>
      <c r="B35" s="73">
        <v>41759</v>
      </c>
      <c r="C35" s="59" t="s">
        <v>15</v>
      </c>
      <c r="D35" s="60" t="s">
        <v>101</v>
      </c>
      <c r="E35" s="67"/>
      <c r="F35" s="68">
        <v>41772</v>
      </c>
      <c r="G35" s="69">
        <v>13</v>
      </c>
      <c r="H35" s="67"/>
      <c r="I35" s="47"/>
    </row>
    <row r="36" spans="1:9" s="15" customFormat="1" ht="17.25" customHeight="1">
      <c r="A36" s="30"/>
      <c r="B36" s="33"/>
      <c r="C36" s="1"/>
      <c r="D36" s="32">
        <f>COUNTIF(D26:D35,"X")</f>
        <v>10</v>
      </c>
      <c r="E36" s="32">
        <f>COUNTIF(E26:E35,"x")</f>
        <v>0</v>
      </c>
      <c r="F36" s="34"/>
      <c r="G36" s="37"/>
      <c r="H36" s="35"/>
      <c r="I36" s="12"/>
    </row>
    <row r="37" spans="1:9" s="15" customFormat="1" ht="34.5" customHeight="1">
      <c r="A37" s="30"/>
      <c r="B37" s="16"/>
      <c r="C37" s="1"/>
      <c r="D37" s="17" t="s">
        <v>73</v>
      </c>
      <c r="E37" s="17" t="s">
        <v>74</v>
      </c>
      <c r="F37" s="18" t="s">
        <v>72</v>
      </c>
      <c r="G37" s="36" t="s">
        <v>59</v>
      </c>
      <c r="H37" s="11"/>
      <c r="I37" s="12"/>
    </row>
    <row r="38" spans="1:9" s="8" customFormat="1" ht="23.25" customHeight="1" thickBot="1">
      <c r="A38" s="31" t="s">
        <v>12</v>
      </c>
      <c r="B38" s="19"/>
      <c r="C38" s="20"/>
      <c r="D38" s="38">
        <f>D36/10</f>
        <v>1</v>
      </c>
      <c r="E38" s="38">
        <f>E36/10</f>
        <v>0</v>
      </c>
      <c r="F38" s="21"/>
      <c r="G38" s="22"/>
      <c r="H38" s="23"/>
      <c r="I38" s="12"/>
    </row>
    <row r="39" spans="1:8" ht="12.75">
      <c r="A39" s="6"/>
      <c r="B39" s="6"/>
      <c r="C39" s="6"/>
      <c r="D39" s="6"/>
      <c r="E39" s="6"/>
      <c r="F39" s="6"/>
      <c r="G39" s="6"/>
      <c r="H39" s="6"/>
    </row>
  </sheetData>
  <sheetProtection/>
  <mergeCells count="1">
    <mergeCell ref="D10:H10"/>
  </mergeCells>
  <hyperlinks>
    <hyperlink ref="A33" r:id="rId1" display="Multiple myeloma - bortezomib (induction therapy) (TA311)"/>
    <hyperlink ref="A35" r:id="rId2" display="Lung cancer (non small cell, non squamous) - pemetrexed (TA309)"/>
    <hyperlink ref="A34" r:id="rId3" display="Lung cancer (non small cell, EGFR mutation positive) - afatinib (TA310)"/>
    <hyperlink ref="A32" r:id="rId4" display="Multiple sclerosis (relapsing‑remitting) - alemtuzumab (TA312)"/>
    <hyperlink ref="A31" r:id="rId5" display="Psoriatic arthritis (active) - ustekinumab (TA313)"/>
    <hyperlink ref="A30" r:id="rId6" display="Canagliflozin in combination therapy for treating type 2 diabetes (TA315)"/>
    <hyperlink ref="A29" r:id="rId7" display="Enzalutamide for metastatic hormone‑relapsed prostate cancer previously treated with a docetaxel‑containing regimen (TA316)"/>
    <hyperlink ref="A28" r:id="rId8" display="Prasugrel with percutaneous coronary intervention for treating acute coronary syndromes (review of technology appraisal guidance 182) (TA317)"/>
    <hyperlink ref="A27" r:id="rId9" display="Lubiprostone for treating chronic idiopathic constipation (TA318)"/>
    <hyperlink ref="A26" r:id="rId10" display="Ipilimumab for previously untreated advanced (unresectable or metastatic) melanoma (TA319)"/>
    <hyperlink ref="A25" r:id="rId11" display="Dimethyl fumarate for treating relapsing‑remitting multiple sclerosis (TA320)"/>
    <hyperlink ref="A24" r:id="rId12" display="Lenalidomide for treating myelodysplastic syndromes associated with an isolated deletion 5q cytogenetic abnormality (TA322)"/>
    <hyperlink ref="A19" r:id="rId13" display="http://www.nice.org.uk/guidance/ta327"/>
    <hyperlink ref="A23" r:id="rId14" display="TA321 Dabrafenib for treating unresectable or metastatic BRAF V600 mutation positive melanoma "/>
    <hyperlink ref="A22" r:id="rId15" display="Nalmefene for reducing alcohol consumption in people with alcohol dependence"/>
    <hyperlink ref="A21" r:id="rId16" display="Imatinib for the adjuvant treatment of gastrointestinal stromal tumours (review of technology appraisal guidance 196)"/>
    <hyperlink ref="A20" r:id="rId17" display="Erythropoiesis-stimulating agents (epoetin and darbepoetin) for treating anaemia in people with cancer having chemotherapy (including review of TA142)"/>
    <hyperlink ref="C21" r:id="rId18" display="ftn.footnote_1"/>
    <hyperlink ref="A18" r:id="rId19" display="Sofosbuvir for treating chronic hepatitis C (TA 330)"/>
    <hyperlink ref="A17" r:id="rId20" display="Sipuleucel-T for treating asymptomatic or minimally symptomatic metastatic hormone-relapsed prostate cancer (TA 332)"/>
    <hyperlink ref="A16" r:id="rId21" display="Rivaroxaban for preventing adverse outcomes after acute management of acute coronary syndrome (TA 335)"/>
    <hyperlink ref="A15" r:id="rId22" display="Rifaximin for preventing episodes of overt hepatic encephalopathy (TA 337)"/>
    <hyperlink ref="A14" r:id="rId23" display="Pomalidomide for relapsed and refractory multiple myeloma previously treated with lenalidomide and bortezomib (TA 338)"/>
    <hyperlink ref="A13" r:id="rId24" display="Empagliflozin in combination therapy for treating type 2 diabetes (TA 336)"/>
    <hyperlink ref="Q13" r:id="rId25" display="Rifaximin for preventing episodes of overt hepatic encephalopathy (TA 337)"/>
    <hyperlink ref="Y13" r:id="rId26" display="Rifaximin for preventing episodes of overt hepatic encephalopathy (TA 337)"/>
    <hyperlink ref="AG13" r:id="rId27" display="Rifaximin for preventing episodes of overt hepatic encephalopathy (TA 337)"/>
    <hyperlink ref="AO13" r:id="rId28" display="Rifaximin for preventing episodes of overt hepatic encephalopathy (TA 337)"/>
    <hyperlink ref="AW13" r:id="rId29" display="Rifaximin for preventing episodes of overt hepatic encephalopathy (TA 337)"/>
    <hyperlink ref="BE13" r:id="rId30" display="Rifaximin for preventing episodes of overt hepatic encephalopathy (TA 337)"/>
    <hyperlink ref="BM13" r:id="rId31" display="Rifaximin for preventing episodes of overt hepatic encephalopathy (TA 337)"/>
    <hyperlink ref="BU13" r:id="rId32" display="Rifaximin for preventing episodes of overt hepatic encephalopathy (TA 337)"/>
    <hyperlink ref="CC13" r:id="rId33" display="Rifaximin for preventing episodes of overt hepatic encephalopathy (TA 337)"/>
    <hyperlink ref="CK13" r:id="rId34" display="Rifaximin for preventing episodes of overt hepatic encephalopathy (TA 337)"/>
    <hyperlink ref="CS13" r:id="rId35" display="Rifaximin for preventing episodes of overt hepatic encephalopathy (TA 337)"/>
    <hyperlink ref="DA13" r:id="rId36" display="Rifaximin for preventing episodes of overt hepatic encephalopathy (TA 337)"/>
    <hyperlink ref="DI13" r:id="rId37" display="Rifaximin for preventing episodes of overt hepatic encephalopathy (TA 337)"/>
    <hyperlink ref="DQ13" r:id="rId38" display="Rifaximin for preventing episodes of overt hepatic encephalopathy (TA 337)"/>
    <hyperlink ref="DY13" r:id="rId39" display="Rifaximin for preventing episodes of overt hepatic encephalopathy (TA 337)"/>
    <hyperlink ref="EG13" r:id="rId40" display="Rifaximin for preventing episodes of overt hepatic encephalopathy (TA 337)"/>
    <hyperlink ref="EO13" r:id="rId41" display="Rifaximin for preventing episodes of overt hepatic encephalopathy (TA 337)"/>
    <hyperlink ref="EW13" r:id="rId42" display="Rifaximin for preventing episodes of overt hepatic encephalopathy (TA 337)"/>
    <hyperlink ref="FE13" r:id="rId43" display="Rifaximin for preventing episodes of overt hepatic encephalopathy (TA 337)"/>
    <hyperlink ref="FM13" r:id="rId44" display="Rifaximin for preventing episodes of overt hepatic encephalopathy (TA 337)"/>
    <hyperlink ref="FU13" r:id="rId45" display="Rifaximin for preventing episodes of overt hepatic encephalopathy (TA 337)"/>
    <hyperlink ref="GC13" r:id="rId46" display="Rifaximin for preventing episodes of overt hepatic encephalopathy (TA 337)"/>
    <hyperlink ref="GK13" r:id="rId47" display="Rifaximin for preventing episodes of overt hepatic encephalopathy (TA 337)"/>
    <hyperlink ref="GS13" r:id="rId48" display="Rifaximin for preventing episodes of overt hepatic encephalopathy (TA 337)"/>
    <hyperlink ref="HA13" r:id="rId49" display="Rifaximin for preventing episodes of overt hepatic encephalopathy (TA 337)"/>
    <hyperlink ref="HI13" r:id="rId50" display="Rifaximin for preventing episodes of overt hepatic encephalopathy (TA 337)"/>
    <hyperlink ref="HQ13" r:id="rId51" display="Rifaximin for preventing episodes of overt hepatic encephalopathy (TA 337)"/>
    <hyperlink ref="HY13" r:id="rId52" display="Rifaximin for preventing episodes of overt hepatic encephalopathy (TA 337)"/>
    <hyperlink ref="IG13" r:id="rId53" display="Rifaximin for preventing episodes of overt hepatic encephalopathy (TA 337)"/>
    <hyperlink ref="IO13" r:id="rId54" display="Rifaximin for preventing episodes of overt hepatic encephalopathy (TA 337)"/>
  </hyperlinks>
  <printOptions/>
  <pageMargins left="0.6299212598425197" right="0.6299212598425197" top="0.984251968503937" bottom="0.984251968503937" header="0.5118110236220472" footer="0.5118110236220472"/>
  <pageSetup horizontalDpi="600" verticalDpi="600" orientation="landscape" r:id="rId56"/>
  <drawing r:id="rId55"/>
</worksheet>
</file>

<file path=xl/worksheets/sheet5.xml><?xml version="1.0" encoding="utf-8"?>
<worksheet xmlns="http://schemas.openxmlformats.org/spreadsheetml/2006/main" xmlns:r="http://schemas.openxmlformats.org/officeDocument/2006/relationships">
  <dimension ref="A1:I46"/>
  <sheetViews>
    <sheetView zoomScale="84" zoomScaleNormal="84" zoomScalePageLayoutView="0" workbookViewId="0" topLeftCell="A1">
      <selection activeCell="A13" sqref="A13:IV13"/>
    </sheetView>
  </sheetViews>
  <sheetFormatPr defaultColWidth="0" defaultRowHeight="12.75"/>
  <cols>
    <col min="1" max="1" width="36.28125" style="0" customWidth="1"/>
    <col min="2" max="2" width="13.140625" style="0" customWidth="1"/>
    <col min="3" max="3" width="42.7109375" style="0" customWidth="1"/>
    <col min="4" max="5" width="10.7109375" style="0" customWidth="1"/>
    <col min="6" max="6" width="12.00390625" style="0" customWidth="1"/>
    <col min="7" max="7" width="11.8515625" style="0" customWidth="1"/>
    <col min="8" max="8" width="40.7109375" style="0" customWidth="1"/>
    <col min="9" max="9" width="11.421875" style="0" customWidth="1"/>
    <col min="10" max="16384" width="0" style="0" hidden="1" customWidth="1"/>
  </cols>
  <sheetData>
    <row r="1" spans="1:8" s="8" customFormat="1" ht="18.75">
      <c r="A1" s="9"/>
      <c r="B1" s="9"/>
      <c r="C1" s="10" t="s">
        <v>66</v>
      </c>
      <c r="D1" s="9"/>
      <c r="E1" s="9"/>
      <c r="F1" s="9"/>
      <c r="G1" s="9"/>
      <c r="H1" s="9"/>
    </row>
    <row r="2" spans="8:9" ht="12.75">
      <c r="H2" s="78" t="s">
        <v>97</v>
      </c>
      <c r="I2" s="41"/>
    </row>
    <row r="3" s="4" customFormat="1" ht="12.75">
      <c r="H3" s="79" t="s">
        <v>98</v>
      </c>
    </row>
    <row r="4" spans="2:8" ht="12.75">
      <c r="B4" s="4"/>
      <c r="H4" s="79" t="s">
        <v>99</v>
      </c>
    </row>
    <row r="5" ht="11.25" customHeight="1">
      <c r="H5" s="79" t="s">
        <v>100</v>
      </c>
    </row>
    <row r="6" ht="11.25" customHeight="1">
      <c r="H6" s="7"/>
    </row>
    <row r="7" ht="11.25" customHeight="1">
      <c r="H7" s="7"/>
    </row>
    <row r="8" spans="1:8" ht="15">
      <c r="A8" s="6"/>
      <c r="H8" s="5"/>
    </row>
    <row r="9" spans="1:8" ht="15">
      <c r="A9" s="6" t="s">
        <v>83</v>
      </c>
      <c r="H9" s="5"/>
    </row>
    <row r="10" spans="1:3" ht="12.75">
      <c r="A10" s="3"/>
      <c r="B10" s="3"/>
      <c r="C10" s="3"/>
    </row>
    <row r="11" spans="1:8" ht="29.25" customHeight="1">
      <c r="A11" s="28" t="s">
        <v>80</v>
      </c>
      <c r="B11" s="2" t="s">
        <v>71</v>
      </c>
      <c r="C11" s="2" t="s">
        <v>75</v>
      </c>
      <c r="D11" s="236" t="s">
        <v>82</v>
      </c>
      <c r="E11" s="237"/>
      <c r="F11" s="237"/>
      <c r="G11" s="237"/>
      <c r="H11" s="238"/>
    </row>
    <row r="12" spans="1:8" ht="41.25" customHeight="1" thickBot="1">
      <c r="A12" s="26"/>
      <c r="B12" s="26"/>
      <c r="C12" s="26"/>
      <c r="D12" s="27" t="s">
        <v>78</v>
      </c>
      <c r="E12" s="27" t="s">
        <v>79</v>
      </c>
      <c r="F12" s="27" t="s">
        <v>81</v>
      </c>
      <c r="G12" s="27" t="s">
        <v>76</v>
      </c>
      <c r="H12" s="27" t="s">
        <v>77</v>
      </c>
    </row>
    <row r="13" spans="1:9" s="14" customFormat="1" ht="69" customHeight="1">
      <c r="A13" s="29" t="s">
        <v>21</v>
      </c>
      <c r="B13" s="24"/>
      <c r="C13" s="25"/>
      <c r="D13" s="13"/>
      <c r="E13" s="13"/>
      <c r="F13" s="13"/>
      <c r="G13" s="13"/>
      <c r="H13" s="13"/>
      <c r="I13" s="12"/>
    </row>
    <row r="14" spans="1:9" s="14" customFormat="1" ht="68.25" customHeight="1">
      <c r="A14" s="39" t="s">
        <v>88</v>
      </c>
      <c r="B14" s="61">
        <v>41729</v>
      </c>
      <c r="C14" s="48" t="s">
        <v>63</v>
      </c>
      <c r="D14" s="58" t="s">
        <v>101</v>
      </c>
      <c r="E14" s="58"/>
      <c r="F14" s="61">
        <v>41772</v>
      </c>
      <c r="G14" s="11">
        <v>43</v>
      </c>
      <c r="H14" s="58" t="s">
        <v>107</v>
      </c>
      <c r="I14" s="47"/>
    </row>
    <row r="15" spans="1:9" s="14" customFormat="1" ht="201" customHeight="1">
      <c r="A15" s="40" t="s">
        <v>86</v>
      </c>
      <c r="B15" s="62">
        <v>41729</v>
      </c>
      <c r="C15" s="59" t="s">
        <v>62</v>
      </c>
      <c r="D15" s="60" t="s">
        <v>101</v>
      </c>
      <c r="E15" s="60"/>
      <c r="F15" s="62">
        <v>41772</v>
      </c>
      <c r="G15" s="42">
        <v>43</v>
      </c>
      <c r="H15" s="60"/>
      <c r="I15" s="47"/>
    </row>
    <row r="16" spans="1:9" s="14" customFormat="1" ht="59.25" customHeight="1">
      <c r="A16" s="39" t="s">
        <v>68</v>
      </c>
      <c r="B16" s="61">
        <v>41698</v>
      </c>
      <c r="C16" s="48" t="s">
        <v>70</v>
      </c>
      <c r="D16" s="58" t="s">
        <v>101</v>
      </c>
      <c r="E16" s="58"/>
      <c r="F16" s="61">
        <v>41709</v>
      </c>
      <c r="G16" s="11">
        <v>11</v>
      </c>
      <c r="H16" s="58"/>
      <c r="I16" s="47"/>
    </row>
    <row r="17" spans="1:9" s="14" customFormat="1" ht="191.25" customHeight="1">
      <c r="A17" s="40" t="s">
        <v>67</v>
      </c>
      <c r="B17" s="62">
        <v>41698</v>
      </c>
      <c r="C17" s="59" t="s">
        <v>69</v>
      </c>
      <c r="D17" s="60" t="s">
        <v>101</v>
      </c>
      <c r="E17" s="60"/>
      <c r="F17" s="62">
        <v>41709</v>
      </c>
      <c r="G17" s="42">
        <v>11</v>
      </c>
      <c r="H17" s="60"/>
      <c r="I17" s="60"/>
    </row>
    <row r="18" spans="1:9" s="14" customFormat="1" ht="241.5" customHeight="1">
      <c r="A18" s="39" t="s">
        <v>5</v>
      </c>
      <c r="B18" s="61">
        <v>41670</v>
      </c>
      <c r="C18" s="48" t="s">
        <v>6</v>
      </c>
      <c r="D18" s="58" t="s">
        <v>101</v>
      </c>
      <c r="E18" s="58"/>
      <c r="F18" s="61">
        <v>41752</v>
      </c>
      <c r="G18" s="11">
        <v>82</v>
      </c>
      <c r="H18" s="58" t="s">
        <v>105</v>
      </c>
      <c r="I18" s="47"/>
    </row>
    <row r="19" spans="1:9" s="14" customFormat="1" ht="37.5" customHeight="1">
      <c r="A19" s="40" t="s">
        <v>58</v>
      </c>
      <c r="B19" s="43">
        <v>41607</v>
      </c>
      <c r="C19" s="59" t="s">
        <v>4</v>
      </c>
      <c r="D19" s="60" t="s">
        <v>101</v>
      </c>
      <c r="E19" s="60"/>
      <c r="F19" s="43">
        <v>41653</v>
      </c>
      <c r="G19" s="42">
        <v>46</v>
      </c>
      <c r="H19" s="60"/>
      <c r="I19" s="45"/>
    </row>
    <row r="20" spans="1:9" s="14" customFormat="1" ht="89.25" customHeight="1">
      <c r="A20" s="39" t="s">
        <v>55</v>
      </c>
      <c r="B20" s="46">
        <v>41607</v>
      </c>
      <c r="C20" s="48" t="s">
        <v>3</v>
      </c>
      <c r="D20" s="58" t="s">
        <v>101</v>
      </c>
      <c r="E20" s="58"/>
      <c r="F20" s="46">
        <v>41653</v>
      </c>
      <c r="G20" s="11">
        <v>46</v>
      </c>
      <c r="H20" s="58"/>
      <c r="I20" s="47"/>
    </row>
    <row r="21" spans="1:9" s="14" customFormat="1" ht="52.5" customHeight="1">
      <c r="A21" s="40" t="s">
        <v>56</v>
      </c>
      <c r="B21" s="43">
        <v>41607</v>
      </c>
      <c r="C21" s="59" t="s">
        <v>2</v>
      </c>
      <c r="D21" s="60" t="s">
        <v>101</v>
      </c>
      <c r="E21" s="60"/>
      <c r="F21" s="43">
        <v>41653</v>
      </c>
      <c r="G21" s="42">
        <v>46</v>
      </c>
      <c r="H21" s="60"/>
      <c r="I21" s="45"/>
    </row>
    <row r="22" spans="1:9" s="14" customFormat="1" ht="40.5" customHeight="1">
      <c r="A22" s="39" t="s">
        <v>57</v>
      </c>
      <c r="B22" s="46">
        <v>41607</v>
      </c>
      <c r="C22" s="48" t="s">
        <v>87</v>
      </c>
      <c r="D22" s="58" t="s">
        <v>101</v>
      </c>
      <c r="E22" s="58"/>
      <c r="F22" s="46">
        <v>41653</v>
      </c>
      <c r="G22" s="11">
        <v>46</v>
      </c>
      <c r="H22" s="58"/>
      <c r="I22" s="47"/>
    </row>
    <row r="23" spans="1:9" s="14" customFormat="1" ht="53.25" customHeight="1">
      <c r="A23" s="40" t="s">
        <v>54</v>
      </c>
      <c r="B23" s="43">
        <v>41607</v>
      </c>
      <c r="C23" s="59" t="s">
        <v>1</v>
      </c>
      <c r="D23" s="60" t="s">
        <v>101</v>
      </c>
      <c r="E23" s="60"/>
      <c r="F23" s="43">
        <v>41653</v>
      </c>
      <c r="G23" s="42">
        <v>46</v>
      </c>
      <c r="H23" s="60"/>
      <c r="I23" s="45"/>
    </row>
    <row r="24" spans="1:9" s="14" customFormat="1" ht="50.25" customHeight="1">
      <c r="A24" s="39" t="s">
        <v>52</v>
      </c>
      <c r="B24" s="46">
        <v>41578</v>
      </c>
      <c r="C24" s="51" t="s">
        <v>53</v>
      </c>
      <c r="D24" s="81" t="s">
        <v>102</v>
      </c>
      <c r="E24" s="55"/>
      <c r="F24" s="46">
        <v>41590</v>
      </c>
      <c r="G24" s="11">
        <v>12</v>
      </c>
      <c r="H24" s="47"/>
      <c r="I24" s="47"/>
    </row>
    <row r="25" spans="1:9" s="14" customFormat="1" ht="40.5" customHeight="1">
      <c r="A25" s="54" t="s">
        <v>50</v>
      </c>
      <c r="B25" s="43">
        <v>41547</v>
      </c>
      <c r="C25" s="50" t="s">
        <v>51</v>
      </c>
      <c r="D25" s="82" t="s">
        <v>101</v>
      </c>
      <c r="E25" s="56"/>
      <c r="F25" s="43">
        <v>41590</v>
      </c>
      <c r="G25" s="42">
        <v>43</v>
      </c>
      <c r="H25" s="42"/>
      <c r="I25" s="42"/>
    </row>
    <row r="26" spans="1:9" s="14" customFormat="1" ht="64.5" customHeight="1">
      <c r="A26" s="39" t="s">
        <v>48</v>
      </c>
      <c r="B26" s="46">
        <v>41517</v>
      </c>
      <c r="C26" s="51" t="s">
        <v>49</v>
      </c>
      <c r="D26" s="81" t="s">
        <v>102</v>
      </c>
      <c r="E26" s="55"/>
      <c r="F26" s="46">
        <v>41527</v>
      </c>
      <c r="G26" s="11">
        <v>10</v>
      </c>
      <c r="H26" s="47"/>
      <c r="I26" s="47"/>
    </row>
    <row r="27" spans="1:9" s="14" customFormat="1" ht="39" customHeight="1">
      <c r="A27" s="54" t="s">
        <v>41</v>
      </c>
      <c r="B27" s="43">
        <v>41485</v>
      </c>
      <c r="C27" s="52" t="s">
        <v>46</v>
      </c>
      <c r="D27" s="82" t="s">
        <v>101</v>
      </c>
      <c r="E27" s="56"/>
      <c r="F27" s="43">
        <v>41527</v>
      </c>
      <c r="G27" s="42">
        <v>42</v>
      </c>
      <c r="H27" s="42"/>
      <c r="I27" s="45"/>
    </row>
    <row r="28" spans="1:9" s="14" customFormat="1" ht="78" customHeight="1">
      <c r="A28" s="39" t="s">
        <v>42</v>
      </c>
      <c r="B28" s="46">
        <v>41485</v>
      </c>
      <c r="C28" s="51" t="s">
        <v>45</v>
      </c>
      <c r="D28" s="83" t="s">
        <v>101</v>
      </c>
      <c r="E28" s="57"/>
      <c r="F28" s="46">
        <v>41527</v>
      </c>
      <c r="G28" s="11">
        <v>42</v>
      </c>
      <c r="H28" s="11"/>
      <c r="I28" s="47"/>
    </row>
    <row r="29" spans="1:9" s="14" customFormat="1" ht="50.25" customHeight="1">
      <c r="A29" s="40" t="s">
        <v>43</v>
      </c>
      <c r="B29" s="43">
        <v>41485</v>
      </c>
      <c r="C29" s="50" t="s">
        <v>44</v>
      </c>
      <c r="D29" s="82" t="s">
        <v>101</v>
      </c>
      <c r="E29" s="56"/>
      <c r="F29" s="43">
        <v>41527</v>
      </c>
      <c r="G29" s="42">
        <v>42</v>
      </c>
      <c r="H29" s="42"/>
      <c r="I29" s="45"/>
    </row>
    <row r="30" spans="1:9" s="14" customFormat="1" ht="39" customHeight="1">
      <c r="A30" s="39" t="s">
        <v>36</v>
      </c>
      <c r="B30" s="46">
        <v>41455</v>
      </c>
      <c r="C30" s="48" t="s">
        <v>40</v>
      </c>
      <c r="D30" s="57" t="s">
        <v>101</v>
      </c>
      <c r="E30" s="57"/>
      <c r="F30" s="46">
        <v>41464</v>
      </c>
      <c r="G30" s="11">
        <v>9</v>
      </c>
      <c r="H30" s="11"/>
      <c r="I30" s="47"/>
    </row>
    <row r="31" spans="1:9" s="14" customFormat="1" ht="38.25" customHeight="1">
      <c r="A31" s="40" t="s">
        <v>35</v>
      </c>
      <c r="B31" s="43">
        <v>41455</v>
      </c>
      <c r="C31" s="49" t="s">
        <v>39</v>
      </c>
      <c r="D31" s="56" t="s">
        <v>101</v>
      </c>
      <c r="E31" s="56"/>
      <c r="F31" s="43">
        <v>41464</v>
      </c>
      <c r="G31" s="44">
        <v>9</v>
      </c>
      <c r="H31" s="42"/>
      <c r="I31" s="42"/>
    </row>
    <row r="32" spans="1:9" s="14" customFormat="1" ht="24.75" customHeight="1">
      <c r="A32" s="39" t="s">
        <v>34</v>
      </c>
      <c r="B32" s="46">
        <v>41455</v>
      </c>
      <c r="C32" s="48" t="s">
        <v>38</v>
      </c>
      <c r="D32" s="57" t="s">
        <v>101</v>
      </c>
      <c r="E32" s="57"/>
      <c r="F32" s="46">
        <v>41464</v>
      </c>
      <c r="G32" s="11">
        <v>9</v>
      </c>
      <c r="H32" s="11"/>
      <c r="I32" s="47"/>
    </row>
    <row r="33" spans="1:9" s="14" customFormat="1" ht="63.75" customHeight="1">
      <c r="A33" s="40" t="s">
        <v>33</v>
      </c>
      <c r="B33" s="43">
        <v>41455</v>
      </c>
      <c r="C33" s="53" t="s">
        <v>47</v>
      </c>
      <c r="D33" s="56" t="s">
        <v>101</v>
      </c>
      <c r="E33" s="56"/>
      <c r="F33" s="43">
        <v>41464</v>
      </c>
      <c r="G33" s="44">
        <v>9</v>
      </c>
      <c r="H33" s="42"/>
      <c r="I33" s="42"/>
    </row>
    <row r="34" spans="1:9" s="14" customFormat="1" ht="27" customHeight="1">
      <c r="A34" s="39" t="s">
        <v>32</v>
      </c>
      <c r="B34" s="46">
        <v>41455</v>
      </c>
      <c r="C34" s="48" t="s">
        <v>37</v>
      </c>
      <c r="D34" s="57" t="s">
        <v>101</v>
      </c>
      <c r="E34" s="57"/>
      <c r="F34" s="46">
        <v>41464</v>
      </c>
      <c r="G34" s="11">
        <v>9</v>
      </c>
      <c r="H34" s="11"/>
      <c r="I34" s="47"/>
    </row>
    <row r="35" spans="1:9" s="14" customFormat="1" ht="51.75" customHeight="1">
      <c r="A35" s="40" t="s">
        <v>23</v>
      </c>
      <c r="B35" s="43">
        <v>41425</v>
      </c>
      <c r="C35" s="49" t="s">
        <v>30</v>
      </c>
      <c r="D35" s="56" t="s">
        <v>101</v>
      </c>
      <c r="E35" s="56"/>
      <c r="F35" s="43">
        <v>41464</v>
      </c>
      <c r="G35" s="44">
        <v>39</v>
      </c>
      <c r="H35" s="42"/>
      <c r="I35" s="42"/>
    </row>
    <row r="36" spans="1:9" s="14" customFormat="1" ht="51" customHeight="1">
      <c r="A36" s="39" t="s">
        <v>24</v>
      </c>
      <c r="B36" s="46">
        <v>41425</v>
      </c>
      <c r="C36" s="48" t="s">
        <v>29</v>
      </c>
      <c r="D36" s="57" t="s">
        <v>101</v>
      </c>
      <c r="E36" s="57"/>
      <c r="F36" s="46">
        <v>41464</v>
      </c>
      <c r="G36" s="11">
        <v>39</v>
      </c>
      <c r="H36" s="11"/>
      <c r="I36" s="11"/>
    </row>
    <row r="37" spans="1:9" s="14" customFormat="1" ht="39.75" customHeight="1">
      <c r="A37" s="40" t="s">
        <v>25</v>
      </c>
      <c r="B37" s="43">
        <v>41425</v>
      </c>
      <c r="C37" s="42" t="s">
        <v>28</v>
      </c>
      <c r="D37" s="56" t="s">
        <v>101</v>
      </c>
      <c r="E37" s="56"/>
      <c r="F37" s="43">
        <v>41464</v>
      </c>
      <c r="G37" s="44">
        <v>39</v>
      </c>
      <c r="H37" s="42"/>
      <c r="I37" s="42"/>
    </row>
    <row r="38" spans="1:9" s="14" customFormat="1" ht="50.25" customHeight="1">
      <c r="A38" s="39" t="s">
        <v>26</v>
      </c>
      <c r="B38" s="46">
        <v>41425</v>
      </c>
      <c r="C38" s="48" t="s">
        <v>27</v>
      </c>
      <c r="D38" s="57" t="s">
        <v>101</v>
      </c>
      <c r="E38" s="57"/>
      <c r="F38" s="46">
        <v>41464</v>
      </c>
      <c r="G38" s="11">
        <v>39</v>
      </c>
      <c r="H38" s="11"/>
      <c r="I38" s="11"/>
    </row>
    <row r="39" spans="1:9" s="14" customFormat="1" ht="39" customHeight="1">
      <c r="A39" s="40" t="s">
        <v>0</v>
      </c>
      <c r="B39" s="43">
        <v>41394</v>
      </c>
      <c r="C39" s="42" t="s">
        <v>20</v>
      </c>
      <c r="D39" s="56" t="s">
        <v>101</v>
      </c>
      <c r="E39" s="56"/>
      <c r="F39" s="43">
        <v>41408</v>
      </c>
      <c r="G39" s="44">
        <v>14</v>
      </c>
      <c r="H39" s="42"/>
      <c r="I39" s="42"/>
    </row>
    <row r="40" spans="1:9" s="14" customFormat="1" ht="24.75" customHeight="1">
      <c r="A40" s="39" t="s">
        <v>7</v>
      </c>
      <c r="B40" s="46">
        <v>41394</v>
      </c>
      <c r="C40" s="48" t="s">
        <v>31</v>
      </c>
      <c r="D40" s="57" t="s">
        <v>101</v>
      </c>
      <c r="E40" s="57"/>
      <c r="F40" s="46">
        <v>41408</v>
      </c>
      <c r="G40" s="11">
        <v>14</v>
      </c>
      <c r="H40" s="11"/>
      <c r="I40" s="47"/>
    </row>
    <row r="41" spans="1:9" s="14" customFormat="1" ht="54" customHeight="1">
      <c r="A41" s="40" t="s">
        <v>8</v>
      </c>
      <c r="B41" s="43">
        <v>41394</v>
      </c>
      <c r="C41" s="42" t="s">
        <v>19</v>
      </c>
      <c r="D41" s="56" t="s">
        <v>101</v>
      </c>
      <c r="E41" s="56"/>
      <c r="F41" s="43">
        <v>41408</v>
      </c>
      <c r="G41" s="44">
        <v>14</v>
      </c>
      <c r="H41" s="42"/>
      <c r="I41" s="42"/>
    </row>
    <row r="42" spans="1:9" s="14" customFormat="1" ht="62.25" customHeight="1">
      <c r="A42" s="39" t="s">
        <v>9</v>
      </c>
      <c r="B42" s="46">
        <v>41394</v>
      </c>
      <c r="C42" s="48" t="s">
        <v>18</v>
      </c>
      <c r="D42" s="57" t="s">
        <v>101</v>
      </c>
      <c r="E42" s="57"/>
      <c r="F42" s="46">
        <v>41408</v>
      </c>
      <c r="G42" s="11">
        <v>14</v>
      </c>
      <c r="H42" s="11"/>
      <c r="I42" s="47"/>
    </row>
    <row r="43" spans="1:9" s="15" customFormat="1" ht="17.25" customHeight="1">
      <c r="A43" s="30"/>
      <c r="B43" s="33"/>
      <c r="C43" s="1"/>
      <c r="D43" s="32">
        <f>COUNTIF(D14:D42,"X")</f>
        <v>29</v>
      </c>
      <c r="E43" s="32">
        <f>COUNTIF(E14:E42,"x")</f>
        <v>0</v>
      </c>
      <c r="F43" s="34"/>
      <c r="G43" s="37"/>
      <c r="H43" s="35"/>
      <c r="I43" s="12"/>
    </row>
    <row r="44" spans="1:9" s="15" customFormat="1" ht="34.5" customHeight="1">
      <c r="A44" s="30"/>
      <c r="B44" s="16"/>
      <c r="C44" s="1"/>
      <c r="D44" s="17" t="s">
        <v>73</v>
      </c>
      <c r="E44" s="17" t="s">
        <v>74</v>
      </c>
      <c r="F44" s="18"/>
      <c r="G44" s="36" t="s">
        <v>103</v>
      </c>
      <c r="H44" s="11"/>
      <c r="I44" s="12"/>
    </row>
    <row r="45" spans="1:9" s="8" customFormat="1" ht="23.25" customHeight="1" thickBot="1">
      <c r="A45" s="31" t="s">
        <v>22</v>
      </c>
      <c r="B45" s="19"/>
      <c r="C45" s="20"/>
      <c r="D45" s="38">
        <f>D43/29</f>
        <v>1</v>
      </c>
      <c r="E45" s="38">
        <f>E43/29</f>
        <v>0</v>
      </c>
      <c r="F45" s="21"/>
      <c r="G45" s="22">
        <v>25.3</v>
      </c>
      <c r="H45" s="23"/>
      <c r="I45" s="12"/>
    </row>
    <row r="46" spans="1:8" ht="12.75">
      <c r="A46" s="6"/>
      <c r="B46" s="6"/>
      <c r="C46" s="6"/>
      <c r="D46" s="6"/>
      <c r="E46" s="6"/>
      <c r="F46" s="6"/>
      <c r="G46" s="6"/>
      <c r="H46" s="6"/>
    </row>
  </sheetData>
  <sheetProtection/>
  <mergeCells count="1">
    <mergeCell ref="D11:H11"/>
  </mergeCells>
  <hyperlinks>
    <hyperlink ref="A42" r:id="rId1" display="http://guidance.nice.org.uk/TA278"/>
    <hyperlink ref="A41" r:id="rId2" display="http://guidance.nice.org.uk/TA280"/>
    <hyperlink ref="A40" r:id="rId3" display="http://guidance.nice.org.uk/TA281"/>
    <hyperlink ref="A39" r:id="rId4" display="http://guidance.nice.org.uk/TA282"/>
    <hyperlink ref="A38" r:id="rId5" display="http://guidance.nice.org.uk/TA283"/>
    <hyperlink ref="A37" r:id="rId6" display="http://guidance.nice.org.uk/TA284"/>
    <hyperlink ref="A36" r:id="rId7" display="http://guidance.nice.org.uk/TA285"/>
    <hyperlink ref="A35" r:id="rId8" display="http://guidance.nice.org.uk/TA286"/>
    <hyperlink ref="A34" r:id="rId9" display="http://guidance.nice.org.uk/TA287"/>
    <hyperlink ref="A33" r:id="rId10" display="http://guidance.nice.org.uk/TA288"/>
    <hyperlink ref="A32" r:id="rId11" display="http://guidance.nice.org.uk/TA289"/>
    <hyperlink ref="A31" r:id="rId12" display="http://guidance.nice.org.uk/TA290"/>
    <hyperlink ref="C33" r:id="rId13" display="Dapagliflozin – recommended as possible treatment: (1) with metformin if used as NICE recommends gliptins in CG87; (2) with insulin (with or without other antidiabetic drugs). To be used with metformin and sulfonylurea only in a clinical trial."/>
    <hyperlink ref="A30" r:id="rId14" display="http://guidance.nice.org.uk/TA291"/>
    <hyperlink ref="A29" r:id="rId15" display="http://guidance.nice.org.uk/TA292"/>
    <hyperlink ref="A28" r:id="rId16" display="http://guidance.nice.org.uk/TA293"/>
    <hyperlink ref="A27" r:id="rId17" display="Macular degeneration (wet age-related) - aflibercept (1st line) (TA294)"/>
    <hyperlink ref="C27" r:id="rId18" display="Aflibercept – only recommended as an option if used according to TA155 for ranibizumab as part of a patient access scheme."/>
    <hyperlink ref="A26" r:id="rId19" display="http://guidance.nice.org.uk/TA295"/>
    <hyperlink ref="A25" r:id="rId20" display="http://guidance.nice.org.uk/TA296"/>
    <hyperlink ref="A24" r:id="rId21" display="http://guidance.nice.org.uk/TA297"/>
    <hyperlink ref="A23" r:id="rId22" display="Choroidal neovascularisation associated with pathological myopia - ranibizumab (TA298)"/>
    <hyperlink ref="A20" r:id="rId23" display="Fluocinolone acetonide intravitreal implant for treating chronic diabetic macular oedema after an inadequate response to prior therapy (rev 271) (TA301)"/>
    <hyperlink ref="A21" r:id="rId24" display="Hepatitis C (children and young people) - peginterferon alfa and ribavirin (TA300)"/>
    <hyperlink ref="A22" r:id="rId25" display="Leukaemia (chronic myeloid) - bosutinib (TA299)"/>
    <hyperlink ref="A19" r:id="rId26" display="Juvenile idiopathic arthritis (systemic) - canakinumab (terminated appraisal) (TA302)"/>
    <hyperlink ref="A15" r:id="rId27" display="Colorectal cancer (metastatic) - aflibercept (TA307)"/>
    <hyperlink ref="A14" r:id="rId28" display="Vasculitis (anti-neutrophil cytoplasmic antibody-associated) - rituximab (with glucocorticoids) (TA308)"/>
    <hyperlink ref="A16" r:id="rId29" display="http://guidance.nice.org.uk/TA306"/>
    <hyperlink ref="A17" r:id="rId30" display="Macular oedema (central retinal vein occlusion) - aflibercept solution for injection (TA305) "/>
    <hyperlink ref="A18" r:id="rId31" display="http://guidance.nice.org.uk/TA303"/>
  </hyperlinks>
  <printOptions/>
  <pageMargins left="0.7" right="0.7" top="0.75" bottom="0.75" header="0.3" footer="0.3"/>
  <pageSetup horizontalDpi="600" verticalDpi="600" orientation="portrait" paperSize="9" r:id="rId33"/>
  <drawing r:id="rId3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SUHT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willss</dc:creator>
  <cp:keywords/>
  <dc:description/>
  <cp:lastModifiedBy>susan.turner</cp:lastModifiedBy>
  <cp:lastPrinted>2014-08-07T11:17:21Z</cp:lastPrinted>
  <dcterms:created xsi:type="dcterms:W3CDTF">2012-08-02T14:02:58Z</dcterms:created>
  <dcterms:modified xsi:type="dcterms:W3CDTF">2017-07-18T14:04:43Z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